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225.4\岐阜東京共有\営業部\ＷＥＢ公開\6利用申込書・約款\DSK後払い\提携先専用\NHN（Shop By）\"/>
    </mc:Choice>
  </mc:AlternateContent>
  <bookViews>
    <workbookView xWindow="-120" yWindow="-120" windowWidth="29040" windowHeight="15840" firstSheet="1" activeTab="1"/>
  </bookViews>
  <sheets>
    <sheet name="コード一覧" sheetId="16" state="hidden" r:id="rId1"/>
    <sheet name="申請書" sheetId="8" r:id="rId2"/>
    <sheet name="設定項目値表" sheetId="20" r:id="rId3"/>
    <sheet name="表示箇所対応図" sheetId="19" r:id="rId4"/>
    <sheet name="チェックシート" sheetId="17" state="hidden" r:id="rId5"/>
  </sheets>
  <definedNames>
    <definedName name="▼">コード一覧!$B$3</definedName>
    <definedName name="API連携利用">申請書!$N$69</definedName>
    <definedName name="furi_comライセンス数">申請書!$AL$68</definedName>
    <definedName name="furi_com利用有無">申請書!$N$68</definedName>
    <definedName name="_xlnm.Print_Area" localSheetId="1">申請書!$A$1:$AZ$164</definedName>
    <definedName name="_xlnm.Print_Area" localSheetId="2">設定項目値表!$A$1:$AX$14</definedName>
    <definedName name="カート会社リスト">コード一覧!$AA$3:$AA$10</definedName>
    <definedName name="クレーム対応費用保険利用有無">申請書!$N$70</definedName>
    <definedName name="サービス">コード一覧!$R$3:$R$19</definedName>
    <definedName name="サービス開始希望年月_月">申請書!$S$17</definedName>
    <definedName name="サービス開始希望年月_日">申請書!$V$17</definedName>
    <definedName name="サービス開始希望年月_年">申請書!$N$17</definedName>
    <definedName name="サイト1_カートシステム">申請書!$N$92</definedName>
    <definedName name="サイト1_カートシステム_その他">申請書!$N$93</definedName>
    <definedName name="サイト1_取扱件数１">申請書!$AD$88</definedName>
    <definedName name="サイト1_取扱件数２">申請書!$AD$89</definedName>
    <definedName name="サイト1_取扱件数３">申請書!$AD$90</definedName>
    <definedName name="サイト1_取扱商材１">申請書!$N$88</definedName>
    <definedName name="サイト1_取扱商材２">申請書!$N$89</definedName>
    <definedName name="サイト1_取扱商材３">申請書!$N$90</definedName>
    <definedName name="サイト1_受注管理システム">申請書!$AL$93</definedName>
    <definedName name="サイト1_対象客層_個人">申請書!$T$87</definedName>
    <definedName name="サイト1_対象客層_法人">申請書!$N$87</definedName>
    <definedName name="サイト1_定期購入_取扱商品有無">申請書!$N$91</definedName>
    <definedName name="サイト1_定期購入サイクル">申請書!$AL$91</definedName>
    <definedName name="サイト1_特商法ページURL">申請書!$N$86</definedName>
    <definedName name="サイト1_発送業者">申請書!$AL$94</definedName>
    <definedName name="サイト1_発送日数">申請書!$N$94</definedName>
    <definedName name="サイト1_平均単価１">申請書!$AP$88</definedName>
    <definedName name="サイト1_平均単価２">申請書!$AP$89</definedName>
    <definedName name="サイト1_平均単価３">申請書!$AP$90</definedName>
    <definedName name="サイト2_カートシステム">申請書!$N$102</definedName>
    <definedName name="サイト2_カートシステム_その他">申請書!$N$103</definedName>
    <definedName name="サイト2_取扱件数１">申請書!$AD$98</definedName>
    <definedName name="サイト2_取扱件数２">申請書!$AD$99</definedName>
    <definedName name="サイト2_取扱件数３">申請書!$AD$100</definedName>
    <definedName name="サイト2_取扱商材１">申請書!$N$98</definedName>
    <definedName name="サイト2_取扱商材２">申請書!$N$99</definedName>
    <definedName name="サイト2_取扱商材３">申請書!$N$100</definedName>
    <definedName name="サイト2_受注管理システム">申請書!$AL$103</definedName>
    <definedName name="サイト2_対象客層_個人">申請書!$T$97</definedName>
    <definedName name="サイト2_対象客層_法人">申請書!$N$97</definedName>
    <definedName name="サイト2_定期購入_取扱商品有無">申請書!$N$101</definedName>
    <definedName name="サイト2_定期購入サイクル">申請書!$AL$101</definedName>
    <definedName name="サイト2_特商法ページURL">申請書!$N$96</definedName>
    <definedName name="サイト2_発送業者">申請書!$AL$104</definedName>
    <definedName name="サイト2_発送日数">申請書!$N$104</definedName>
    <definedName name="サイト2_平均単価１">申請書!$AP$98</definedName>
    <definedName name="サイト2_平均単価２">申請書!$AP$99</definedName>
    <definedName name="サイト2_平均単価３">申請書!$AP$100</definedName>
    <definedName name="サイト3_カートシステム">申請書!$N$112</definedName>
    <definedName name="サイト3_カートシステム_その他">申請書!$N$113</definedName>
    <definedName name="サイト3_取扱件数１">申請書!$AD$108</definedName>
    <definedName name="サイト3_取扱件数２">申請書!$AD$109</definedName>
    <definedName name="サイト3_取扱件数３">申請書!$AD$110</definedName>
    <definedName name="サイト3_取扱商材１">申請書!$N$108</definedName>
    <definedName name="サイト3_取扱商材２">申請書!$N$109</definedName>
    <definedName name="サイト3_取扱商材３">申請書!$N$110</definedName>
    <definedName name="サイト3_受注管理システム">申請書!$AL$113</definedName>
    <definedName name="サイト3_対象客層_個人">申請書!$T$107</definedName>
    <definedName name="サイト3_対象客層_法人">申請書!$N$107</definedName>
    <definedName name="サイト3_定期購入_取扱商品有無">申請書!$N$111</definedName>
    <definedName name="サイト3_定期購入サイクル">申請書!$AL$111</definedName>
    <definedName name="サイト3_特商法ページURL">申請書!$N$106</definedName>
    <definedName name="サイト3_発送業者">申請書!$AL$114</definedName>
    <definedName name="サイト3_発送日数">申請書!$N$114</definedName>
    <definedName name="サイト3_平均単価１">申請書!$AP$108</definedName>
    <definedName name="サイト3_平均単価２">申請書!$AP$109</definedName>
    <definedName name="サイト3_平均単価３">申請書!$AP$110</definedName>
    <definedName name="サイト4_カートシステム">申請書!$N$122</definedName>
    <definedName name="サイト4_カートシステム_その他">申請書!$N$123</definedName>
    <definedName name="サイト4_取扱件数１">申請書!$AD$118</definedName>
    <definedName name="サイト4_取扱件数２">申請書!$AD$119</definedName>
    <definedName name="サイト4_取扱件数３">申請書!$AD$120</definedName>
    <definedName name="サイト4_取扱商材１">申請書!$N$118</definedName>
    <definedName name="サイト4_取扱商材２">申請書!$N$119</definedName>
    <definedName name="サイト4_取扱商材３">申請書!$N$120</definedName>
    <definedName name="サイト4_受注管理システム">申請書!$AL$123</definedName>
    <definedName name="サイト4_対象客層_個人">申請書!$T$117</definedName>
    <definedName name="サイト4_対象客層_法人">申請書!$N$117</definedName>
    <definedName name="サイト4_定期購入_取扱商品有無">申請書!$N$121</definedName>
    <definedName name="サイト4_定期購入サイクル">申請書!$AL$121</definedName>
    <definedName name="サイト4_特商法ページURL">申請書!$N$116</definedName>
    <definedName name="サイト4_発送業者">申請書!$AL$124</definedName>
    <definedName name="サイト4_発送日数">申請書!$N$124</definedName>
    <definedName name="サイト4_平均単価１">申請書!$AP$118</definedName>
    <definedName name="サイト4_平均単価２">申請書!$AP$119</definedName>
    <definedName name="サイト4_平均単価３">申請書!$AP$120</definedName>
    <definedName name="サイト5_カートシステム">申請書!$N$132</definedName>
    <definedName name="サイト5_カートシステム_その他">申請書!$N$133</definedName>
    <definedName name="サイト5_取扱件数１">申請書!$AD$128</definedName>
    <definedName name="サイト5_取扱件数２">申請書!$AD$129</definedName>
    <definedName name="サイト5_取扱件数３">申請書!$AD$130</definedName>
    <definedName name="サイト5_取扱商材１">申請書!$N$128</definedName>
    <definedName name="サイト5_取扱商材２">申請書!$N$129</definedName>
    <definedName name="サイト5_取扱商材３">申請書!$N$130</definedName>
    <definedName name="サイト5_受注管理システム">申請書!$AL$133</definedName>
    <definedName name="サイト5_対象客層_個人">申請書!$T$127</definedName>
    <definedName name="サイト5_対象客層_法人">申請書!$N$127</definedName>
    <definedName name="サイト5_定期購入_取扱商品有無">申請書!$N$131</definedName>
    <definedName name="サイト5_定期購入サイクル">申請書!$AL$131</definedName>
    <definedName name="サイト5_特商法ページURL">申請書!$N$126</definedName>
    <definedName name="サイト5_発送業者">申請書!$AL$134</definedName>
    <definedName name="サイト5_発送日数">申請書!$N$134</definedName>
    <definedName name="サイト5_平均単価１">申請書!$AP$128</definedName>
    <definedName name="サイト5_平均単価２">申請書!$AP$129</definedName>
    <definedName name="サイト5_平均単価３">申請書!$AP$130</definedName>
    <definedName name="シート1メッセージ">申請書!$A$4</definedName>
    <definedName name="ショップURL">申請書!$N$45</definedName>
    <definedName name="ショップ詳細情報_サイト1_取扱商材２_未入力チェック">チェックシート!$F$18:$F$20</definedName>
    <definedName name="ショップ詳細情報_サイト1_取扱商材２_未入力チェック_結果">チェックシート!$F$17</definedName>
    <definedName name="ショップ詳細情報_サイト1_取扱商材３_未入力チェック">チェックシート!$F$23:$F$25</definedName>
    <definedName name="ショップ詳細情報_サイト1_取扱商材３_未入力チェック_結果">チェックシート!$F$22</definedName>
    <definedName name="ショップ詳細情報_サイト1_総合_未入力チェック_結果">チェックシート!$F$6</definedName>
    <definedName name="ショップ詳細情報_サイト1_対象客層_未入力チェック">チェックシート!$F$14:$F$15</definedName>
    <definedName name="ショップ詳細情報_サイト1_対象客層_未入力チェック_結果">チェックシート!$F$13</definedName>
    <definedName name="ショップ詳細情報_サイト1_定期購入_未入力チェック">チェックシート!$F$29</definedName>
    <definedName name="ショップ詳細情報_サイト1_定期購入_未入力チェック_結果">チェックシート!$F$27</definedName>
    <definedName name="ショップ詳細情報_サイト1_未入力チェック">チェックシート!$F$8:$F$11</definedName>
    <definedName name="ショップ詳細情報_サイト1_未入力チェック_結果">チェックシート!$F$7</definedName>
    <definedName name="ショップ詳細情報_サイト2_取扱商材２_未入力チェック">チェックシート!$F$43:$F$45</definedName>
    <definedName name="ショップ詳細情報_サイト2_取扱商材２_未入力チェック_結果">チェックシート!$F$42</definedName>
    <definedName name="ショップ詳細情報_サイト2_取扱商材３_未入力チェック">チェックシート!$F$48:$F$50</definedName>
    <definedName name="ショップ詳細情報_サイト2_取扱商材３_未入力チェック_結果">チェックシート!$F$47</definedName>
    <definedName name="ショップ詳細情報_サイト2_総合_未入力チェック_結果">チェックシート!$F$31</definedName>
    <definedName name="ショップ詳細情報_サイト2_対象客層_未入力チェック">チェックシート!$F$39:$F$40</definedName>
    <definedName name="ショップ詳細情報_サイト2_対象客層_未入力チェック_結果">チェックシート!$F$38</definedName>
    <definedName name="ショップ詳細情報_サイト2_定期購入_未入力チェック">チェックシート!$F$54</definedName>
    <definedName name="ショップ詳細情報_サイト2_定期購入_未入力チェック_結果">チェックシート!$F$52</definedName>
    <definedName name="ショップ詳細情報_サイト2_未入力チェック">チェックシート!$F$33:$F$36</definedName>
    <definedName name="ショップ詳細情報_サイト2_未入力チェック_結果">チェックシート!$F$32</definedName>
    <definedName name="ショップ詳細情報_サイト3_取扱商材２_未入力チェック">チェックシート!$F$68:$F$70</definedName>
    <definedName name="ショップ詳細情報_サイト3_取扱商材２_未入力チェック_結果">チェックシート!$F$67</definedName>
    <definedName name="ショップ詳細情報_サイト3_取扱商材３_未入力チェック">チェックシート!$F$73:$F$75</definedName>
    <definedName name="ショップ詳細情報_サイト3_取扱商材３_未入力チェック_結果">チェックシート!$F$72</definedName>
    <definedName name="ショップ詳細情報_サイト3_総合_未入力チェック_結果">チェックシート!$F$56</definedName>
    <definedName name="ショップ詳細情報_サイト3_対象客層_未入力チェック">チェックシート!$F$64:$F$65</definedName>
    <definedName name="ショップ詳細情報_サイト3_対象客層_未入力チェック_結果">チェックシート!$F$63</definedName>
    <definedName name="ショップ詳細情報_サイト3_定期購入_未入力チェック">チェックシート!$F$79</definedName>
    <definedName name="ショップ詳細情報_サイト3_定期購入_未入力チェック_結果">チェックシート!$F$77</definedName>
    <definedName name="ショップ詳細情報_サイト3_未入力チェック">チェックシート!$F$58:$F$61</definedName>
    <definedName name="ショップ詳細情報_サイト3_未入力チェック_結果">チェックシート!$F$57</definedName>
    <definedName name="ショップ詳細情報_サイト4_取扱商材２_未入力チェック">チェックシート!$F$93:$F$95</definedName>
    <definedName name="ショップ詳細情報_サイト4_取扱商材２_未入力チェック_結果">チェックシート!$F$92</definedName>
    <definedName name="ショップ詳細情報_サイト4_取扱商材３_未入力チェック">チェックシート!$F$98:$F$100</definedName>
    <definedName name="ショップ詳細情報_サイト4_取扱商材３_未入力チェック_結果">チェックシート!$F$97</definedName>
    <definedName name="ショップ詳細情報_サイト4_総合_未入力チェック_結果">チェックシート!$F$81</definedName>
    <definedName name="ショップ詳細情報_サイト4_対象客層_未入力チェック">チェックシート!$F$89:$F$90</definedName>
    <definedName name="ショップ詳細情報_サイト4_対象客層_未入力チェック_結果">チェックシート!$F$88</definedName>
    <definedName name="ショップ詳細情報_サイト4_定期購入_未入力チェック">チェックシート!$F$104</definedName>
    <definedName name="ショップ詳細情報_サイト4_定期購入_未入力チェック_結果">チェックシート!$F$102</definedName>
    <definedName name="ショップ詳細情報_サイト4_未入力チェック">チェックシート!$F$83:$F$86</definedName>
    <definedName name="ショップ詳細情報_サイト4_未入力チェック_結果">チェックシート!$F$82</definedName>
    <definedName name="ショップ詳細情報_サイト5_取扱商材２_未入力チェック">チェックシート!$F$118:$F$120</definedName>
    <definedName name="ショップ詳細情報_サイト5_取扱商材２_未入力チェック_結果">チェックシート!$F$117</definedName>
    <definedName name="ショップ詳細情報_サイト5_取扱商材３_未入力チェック">チェックシート!$F$123:$F$125</definedName>
    <definedName name="ショップ詳細情報_サイト5_取扱商材３_未入力チェック_結果">チェックシート!$F$122</definedName>
    <definedName name="ショップ詳細情報_サイト5_総合_未入力チェック_結果">チェックシート!$F$106</definedName>
    <definedName name="ショップ詳細情報_サイト5_対象客層_未入力チェック">チェックシート!$F$114:$F$115</definedName>
    <definedName name="ショップ詳細情報_サイト5_対象客層_未入力チェック_結果">チェックシート!$F$113</definedName>
    <definedName name="ショップ詳細情報_サイト5_定期購入_未入力チェック">チェックシート!$F$129</definedName>
    <definedName name="ショップ詳細情報_サイト5_定期購入_未入力チェック_結果">チェックシート!$F$127</definedName>
    <definedName name="ショップ詳細情報_サイト5_未入力チェック">チェックシート!$F$108:$F$111</definedName>
    <definedName name="ショップ詳細情報_サイト5_未入力チェック_結果">チェックシート!$F$107</definedName>
    <definedName name="ショップ電話番号_1">申請書!$N$43</definedName>
    <definedName name="ショップ電話番号_2">申請書!$S$43</definedName>
    <definedName name="ショップ電話番号_3">申請書!$X$43</definedName>
    <definedName name="ショップ名">申請書!$N$42</definedName>
    <definedName name="ショップ名ﾌﾘｶﾞﾅ">申請書!$N$41</definedName>
    <definedName name="その他">コード一覧!$O$3:$O$43</definedName>
    <definedName name="愛知県">コード一覧!$AZ$3:$AZ$72</definedName>
    <definedName name="愛媛県">コード一覧!$BO$3:$BO$23</definedName>
    <definedName name="茨城県">コード一覧!$AK$3:$AK$47</definedName>
    <definedName name="印字用サイト名称１">設定項目値表!$R$4</definedName>
    <definedName name="印字用サイト名称２">設定項目値表!$R$5</definedName>
    <definedName name="印字用サイト名称３">設定項目値表!$R$6</definedName>
    <definedName name="岡山県">コード一覧!$BJ$3:$BJ$33</definedName>
    <definedName name="沖縄県">コード一覧!$BX$3:$BX$44</definedName>
    <definedName name="会社URL">申請書!$N$35</definedName>
    <definedName name="会社代表電話番号_1">申請書!$N$31</definedName>
    <definedName name="会社代表電話番号_2">申請書!$S$31</definedName>
    <definedName name="会社代表電話番号_3">申請書!$X$31</definedName>
    <definedName name="会社名">申請書!$N$22</definedName>
    <definedName name="会社名ﾌﾘｶﾞﾅ">申請書!$N$21</definedName>
    <definedName name="会費等">コード一覧!$S$3:$S$4</definedName>
    <definedName name="岩手県">コード一覧!$AF$3:$AF$36</definedName>
    <definedName name="岐阜県">コード一覧!$AX$3:$AX$45</definedName>
    <definedName name="記入日_月">申請書!$S$16</definedName>
    <definedName name="記入日_日">申請書!$V$16</definedName>
    <definedName name="記入日_年">申請書!$N$16</definedName>
    <definedName name="宮崎県">コード一覧!$BV$3:$BV$29</definedName>
    <definedName name="宮城県">コード一覧!$AG$3:$AG$42</definedName>
    <definedName name="京都府">コード一覧!$BC$3:$BC$39</definedName>
    <definedName name="業種_1">申請書!$N$33</definedName>
    <definedName name="業種_2">申請書!$AD$33</definedName>
    <definedName name="業種リスト">コード一覧!$Q$3:$Q$10</definedName>
    <definedName name="金融等">コード一覧!$T$3:$T$4</definedName>
    <definedName name="熊本県">コード一覧!$BT$3:$BT$52</definedName>
    <definedName name="群馬県">コード一覧!$AM$3:$AM$38</definedName>
    <definedName name="契約に関する特記事項">申請書!$B$151</definedName>
    <definedName name="契約に関する特記事項_定型文">申請書!$B$150</definedName>
    <definedName name="月">コード一覧!$G$3:$G$15</definedName>
    <definedName name="元号">コード一覧!$I$3:$I$9</definedName>
    <definedName name="元号２">コード一覧!$I$3:$I$8</definedName>
    <definedName name="顧客_同意確認_URL">申請書!$N$138</definedName>
    <definedName name="顧客_同意確認_WEB">申請書!$N$137</definedName>
    <definedName name="顧客_同意確認_チラシ">申請書!$T$137</definedName>
    <definedName name="顧客_同意確認_電話">申請書!$AC$137</definedName>
    <definedName name="顧客_同意確認_電話同意事項">申請書!$N$139</definedName>
    <definedName name="公共・通信">コード一覧!$U$3:$U$4</definedName>
    <definedName name="広島県">コード一覧!$BK$3:$BK$33</definedName>
    <definedName name="香川県">コード一覧!$BN$3:$BN$20</definedName>
    <definedName name="高知県">コード一覧!$BP$3:$BP$37</definedName>
    <definedName name="佐賀県">コード一覧!$BR$3:$BR$23</definedName>
    <definedName name="埼玉県">コード一覧!$AN$3:$AN$75</definedName>
    <definedName name="三重県">コード一覧!$BA$3:$BA$32</definedName>
    <definedName name="山形県">コード一覧!$AI$3:$AI$38</definedName>
    <definedName name="山口県">コード一覧!$BL$3:$BL$22</definedName>
    <definedName name="山梨県">コード一覧!$AV$3:$AV$30</definedName>
    <definedName name="支払回数リスト">コード一覧!$AB$3:$AB$6</definedName>
    <definedName name="資本金">申請書!$N$26</definedName>
    <definedName name="事業内容">申請書!$N$34</definedName>
    <definedName name="滋賀県">コード一覧!$BB$3:$BB$22</definedName>
    <definedName name="鹿児島県">コード一覧!$BW$3:$BW$46</definedName>
    <definedName name="主管_TEL_1">申請書!$N$61</definedName>
    <definedName name="主管_TEL_2">申請書!$S$61</definedName>
    <definedName name="主管_TEL_3">申請書!$X$61</definedName>
    <definedName name="主管_メールアドレス">申請書!$N$59</definedName>
    <definedName name="主管_住所_1">申請書!$N$60</definedName>
    <definedName name="主管_住所_2">申請書!$R$60</definedName>
    <definedName name="主管_住所_3">申請書!$Y$60</definedName>
    <definedName name="主管_住所_郵便番号_1">申請書!$AQ$60</definedName>
    <definedName name="主管_住所_郵便番号_2">申請書!$AU$60</definedName>
    <definedName name="主管_所属部署名">申請書!$N$58</definedName>
    <definedName name="主管_担当者名">申請書!$N$57</definedName>
    <definedName name="主管_担当者名_ﾌﾘｶﾞﾅ">申請書!$AI$57</definedName>
    <definedName name="取扱商品">申請書!$N$44</definedName>
    <definedName name="秋田県">コード一覧!$AH$3:$AH$28</definedName>
    <definedName name="書類区分">申請書!$AR$163</definedName>
    <definedName name="昭和">コード一覧!$L$3:$L$67</definedName>
    <definedName name="障害・メンテナンス等通知先_メールアドレス">申請書!$N$62</definedName>
    <definedName name="振込回数">申請書!$N$73</definedName>
    <definedName name="新潟県">コード一覧!$AR$3:$AR$40</definedName>
    <definedName name="申請書共通_年商_未入力チェック">チェックシート!$C$71:$C$72</definedName>
    <definedName name="申請書共通_年商_未入力チェック_結果">チェックシート!$C$70</definedName>
    <definedName name="申請書共通_未入力チェック">チェックシート!$C$7:$C$68</definedName>
    <definedName name="申請書共通_未入力チェック_結果">チェックシート!$C$6</definedName>
    <definedName name="申請書後払い_furicom_未入力チェック">チェックシート!$C$84</definedName>
    <definedName name="申請書後払い_furicom_未入力チェック_結果">チェックシート!$C$83</definedName>
    <definedName name="申請書後払い_確認事項_WEB_未入力チェック">チェックシート!$C$92</definedName>
    <definedName name="申請書後払い_確認事項_WEB_未入力チェック_結果">チェックシート!$C$91</definedName>
    <definedName name="申請書後払い_確認事項_電話_未入力チェック">チェックシート!$C$95</definedName>
    <definedName name="申請書後払い_確認事項_電話_未入力チェック_結果">チェックシート!$C$94</definedName>
    <definedName name="申請書後払い_確認事項_未入力チェック">チェックシート!$C$87:$C$89</definedName>
    <definedName name="申請書後払い_確認事項_未入力チェック_結果">チェックシート!$C$86</definedName>
    <definedName name="申請書後払い_同梱_未入力チェック">チェックシート!$C$81</definedName>
    <definedName name="申請書後払い_同梱_未入力チェック_結果">チェックシート!$C$80</definedName>
    <definedName name="申請書後払い_未入力チェック">チェックシート!$C$75:$C$78</definedName>
    <definedName name="申請書後払い_未入力チェック_結果">チェックシート!$C$74</definedName>
    <definedName name="神奈川県">コード一覧!$AQ$3:$AQ$61</definedName>
    <definedName name="西暦年">コード一覧!$E$3:$E$14</definedName>
    <definedName name="西暦年２">コード一覧!$F$3:$F$15</definedName>
    <definedName name="請求書自由通信欄１">設定項目値表!$R$7</definedName>
    <definedName name="請求書自由通信欄２">設定項目値表!$R$8</definedName>
    <definedName name="請求書自由通信欄３">設定項目値表!$R$9</definedName>
    <definedName name="請求書自由通信欄４">設定項目値表!$R$10</definedName>
    <definedName name="請求書自由通信欄５">設定項目値表!$R$11</definedName>
    <definedName name="請求書送付方法">申請書!$N$66</definedName>
    <definedName name="請求書送付方法_プラン補足">コード一覧!$Y$3:$Z$8</definedName>
    <definedName name="請求書送付方法リスト">コード一覧!$Y$3:$Y$8</definedName>
    <definedName name="青森県">コード一覧!$AE$3:$AE$43</definedName>
    <definedName name="静岡県">コード一覧!$AY$3:$AY$46</definedName>
    <definedName name="石川県">コード一覧!$AT$3:$AT$22</definedName>
    <definedName name="設立年月日_月">申請書!$T$25</definedName>
    <definedName name="設立年月日_元号">申請書!$N$25</definedName>
    <definedName name="設立年月日_年">申請書!$Q$25</definedName>
    <definedName name="千葉県">コード一覧!$AO$3:$AO$62</definedName>
    <definedName name="代表者氏名_姓">申請書!$N$29</definedName>
    <definedName name="代表者氏名_名">申請書!$V$29</definedName>
    <definedName name="代表者氏名ﾌﾘｶﾞﾅ_姓">申請書!$N$27</definedName>
    <definedName name="代表者氏名ﾌﾘｶﾞﾅ_名">申請書!$V$27</definedName>
    <definedName name="代表者生年月日_月">申請書!$T$30</definedName>
    <definedName name="代表者生年月日_元号">申請書!$N$30</definedName>
    <definedName name="代表者生年月日_日">申請書!$W$30</definedName>
    <definedName name="代表者生年月日_年">申請書!$Q$30</definedName>
    <definedName name="大阪府">コード一覧!$BD$3:$BD$75</definedName>
    <definedName name="大正">コード一覧!$M$3:$M$18</definedName>
    <definedName name="大分県">コード一覧!$BU$3:$BU$21</definedName>
    <definedName name="長崎県">コード一覧!$BS$3:$BS$24</definedName>
    <definedName name="長野県">コード一覧!$AW$3:$AW$80</definedName>
    <definedName name="鳥取県">コード一覧!$BH$3:$BH$22</definedName>
    <definedName name="通信教育等">コード一覧!$V$3:$V$4</definedName>
    <definedName name="通信販売">コード一覧!$W$3:$W$23</definedName>
    <definedName name="都道府県">コード一覧!$AC$3:$AC$50</definedName>
    <definedName name="島根県">コード一覧!$BI$3:$BI$22</definedName>
    <definedName name="東京都">コード一覧!$AP$3:$AP$65</definedName>
    <definedName name="徳島県">コード一覧!$BM$3:$BM$27</definedName>
    <definedName name="栃木県">コード一覧!$AL$3:$AL$28</definedName>
    <definedName name="奈良県">コード一覧!$BF$3:$BF$42</definedName>
    <definedName name="日">コード一覧!$H$3:$H$34</definedName>
    <definedName name="年商">申請書!$N$32</definedName>
    <definedName name="年商_月">申請書!$AK$32</definedName>
    <definedName name="年商_年">申請書!$AD$32</definedName>
    <definedName name="売上金振込先口座_金融機関コード">申請書!$AG$52</definedName>
    <definedName name="売上金振込先口座_金融機関名">申請書!$N$52</definedName>
    <definedName name="売上金振込先口座_口座番号">申請書!$AS$52</definedName>
    <definedName name="売上金振込先口座_支店コード">申請書!$AK$52</definedName>
    <definedName name="売上金振込先口座_支店名">申請書!$W$52</definedName>
    <definedName name="売上金振込先口座_名義">申請書!$P$54</definedName>
    <definedName name="売上金振込先口座_名義_ﾌﾘｶﾞﾅ">申請書!$P$53</definedName>
    <definedName name="売上金振込先口座_預金種目">申請書!$AO$52</definedName>
    <definedName name="版数">申請書!$AU$163</definedName>
    <definedName name="備考">申請書!$B$157</definedName>
    <definedName name="不明等">コード一覧!$X$3:$X$4</definedName>
    <definedName name="富山県">コード一覧!$AS$3:$AS$18</definedName>
    <definedName name="福井県">コード一覧!$AU$3:$AU$20</definedName>
    <definedName name="福岡県">コード一覧!$BQ$3:$BQ$75</definedName>
    <definedName name="福島県">コード一覧!$AJ$3:$AJ$62</definedName>
    <definedName name="兵庫県">コード一覧!$BE$3:$BE$52</definedName>
    <definedName name="平成">コード一覧!$K$3:$K$34</definedName>
    <definedName name="法人番号">申請書!$N$20</definedName>
    <definedName name="北海道">コード一覧!$AD$3:$AD$191</definedName>
    <definedName name="本社所在地_1">申請書!$N$24</definedName>
    <definedName name="本社所在地_2">申請書!$R$24</definedName>
    <definedName name="本社所在地_3">申請書!$Y$24</definedName>
    <definedName name="本社所在地_郵便番号_1">申請書!$AQ$24</definedName>
    <definedName name="本社所在地_郵便番号_2">申請書!$AU$24</definedName>
    <definedName name="本社所在地ﾌﾘｶﾞﾅ">申請書!$N$23</definedName>
    <definedName name="明治">コード一覧!$N$3:$N$48</definedName>
    <definedName name="有無">コード一覧!$C$3:$C$4</definedName>
    <definedName name="預金種別">コード一覧!$P$3:$P$5</definedName>
    <definedName name="利用有無">コード一覧!$D$3:$D$5</definedName>
    <definedName name="令和">コード一覧!$J$3:$J$13</definedName>
    <definedName name="連絡事項記入欄">申請書!$B$143</definedName>
    <definedName name="和歌山県">コード一覧!$BG$3:$BG$33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67" i="8" l="1"/>
  <c r="C78" i="17" a="1"/>
  <c r="C77" i="17" a="1"/>
  <c r="C87" i="17" a="1"/>
  <c r="C92" i="17" a="1"/>
  <c r="C12" i="17" a="1"/>
  <c r="C89" i="17" a="1"/>
  <c r="C95" i="17" a="1"/>
  <c r="C88" i="17" a="1"/>
  <c r="C39" i="17" a="1"/>
  <c r="C92" i="17" l="1"/>
  <c r="C91" i="17" s="1"/>
  <c r="C87" i="17"/>
  <c r="C89" i="17"/>
  <c r="C77" i="17"/>
  <c r="C88" i="17"/>
  <c r="C95" i="17"/>
  <c r="C94" i="17" s="1"/>
  <c r="C12" i="17"/>
  <c r="C39" i="17"/>
  <c r="C78" i="17"/>
  <c r="F113" i="17"/>
  <c r="F88" i="17"/>
  <c r="F63" i="17"/>
  <c r="F38" i="17"/>
  <c r="F13" i="17"/>
  <c r="C86" i="17" l="1"/>
  <c r="F39" i="17" a="1"/>
  <c r="C43" i="17" a="1"/>
  <c r="F18" i="17" a="1"/>
  <c r="F93" i="17" a="1"/>
  <c r="C10" i="17" a="1"/>
  <c r="F49" i="17" a="1"/>
  <c r="C75" i="17" a="1"/>
  <c r="F109" i="17" a="1"/>
  <c r="C63" i="17" a="1"/>
  <c r="C31" i="17" a="1"/>
  <c r="F58" i="17" a="1"/>
  <c r="C20" i="17" a="1"/>
  <c r="C49" i="17" a="1"/>
  <c r="F64" i="17" a="1"/>
  <c r="F108" i="17" a="1"/>
  <c r="F28" i="17" a="1"/>
  <c r="F34" i="17" a="1"/>
  <c r="F50" i="17" a="1"/>
  <c r="C56" i="17" a="1"/>
  <c r="C51" i="17" a="1"/>
  <c r="F59" i="17" a="1"/>
  <c r="F114" i="17" a="1"/>
  <c r="F125" i="17" a="1"/>
  <c r="F73" i="17" a="1"/>
  <c r="F60" i="17" a="1"/>
  <c r="C24" i="17" a="1"/>
  <c r="F110" i="17" a="1"/>
  <c r="F89" i="17" a="1"/>
  <c r="C68" i="17" a="1"/>
  <c r="F103" i="17" a="1"/>
  <c r="C76" i="17" a="1"/>
  <c r="F118" i="17" a="1"/>
  <c r="C27" i="17" a="1"/>
  <c r="F124" i="17" a="1"/>
  <c r="C72" i="17" a="1"/>
  <c r="C58" i="17" a="1"/>
  <c r="F10" i="17" a="1"/>
  <c r="F90" i="17" a="1"/>
  <c r="C23" i="17" a="1"/>
  <c r="F104" i="17" a="1"/>
  <c r="C71" i="17" a="1"/>
  <c r="F128" i="17" a="1"/>
  <c r="C64" i="17" a="1"/>
  <c r="F120" i="17" a="1"/>
  <c r="C19" i="17" a="1"/>
  <c r="C9" i="17" a="1"/>
  <c r="C60" i="17" a="1"/>
  <c r="C18" i="17" a="1"/>
  <c r="C59" i="17" a="1"/>
  <c r="C13" i="17" a="1"/>
  <c r="F14" i="17" a="1"/>
  <c r="C30" i="17" a="1"/>
  <c r="F98" i="17" a="1"/>
  <c r="C61" i="17" a="1"/>
  <c r="F43" i="17" a="1"/>
  <c r="C28" i="17" a="1"/>
  <c r="C16" i="17" a="1"/>
  <c r="F25" i="17" a="1"/>
  <c r="C65" i="17" a="1"/>
  <c r="C11" i="17" a="1"/>
  <c r="F9" i="17" a="1"/>
  <c r="C35" i="17" a="1"/>
  <c r="C21" i="17" a="1"/>
  <c r="F24" i="17" a="1"/>
  <c r="F68" i="17" a="1"/>
  <c r="C67" i="17" a="1"/>
  <c r="F8" i="17" a="1"/>
  <c r="C14" i="17" a="1"/>
  <c r="C55" i="17" a="1"/>
  <c r="C37" i="17" a="1"/>
  <c r="C46" i="17" a="1"/>
  <c r="F78" i="17" a="1"/>
  <c r="C29" i="17" a="1"/>
  <c r="F99" i="17" a="1"/>
  <c r="F53" i="17" a="1"/>
  <c r="C15" i="17" a="1"/>
  <c r="F115" i="17" a="1"/>
  <c r="F40" i="17" a="1"/>
  <c r="C36" i="17" a="1"/>
  <c r="C22" i="17" a="1"/>
  <c r="F111" i="17" a="1"/>
  <c r="C66" i="17" a="1"/>
  <c r="F129" i="17" a="1"/>
  <c r="F61" i="17" a="1"/>
  <c r="C50" i="17" a="1"/>
  <c r="F100" i="17" a="1"/>
  <c r="C32" i="17" a="1"/>
  <c r="F85" i="17" a="1"/>
  <c r="C33" i="17" a="1"/>
  <c r="F119" i="17" a="1"/>
  <c r="F23" i="17" a="1"/>
  <c r="F65" i="17" a="1"/>
  <c r="F33" i="17" a="1"/>
  <c r="F74" i="17" a="1"/>
  <c r="F20" i="17" a="1"/>
  <c r="F54" i="17" a="1"/>
  <c r="C17" i="17" a="1"/>
  <c r="C7" i="17" a="1"/>
  <c r="F123" i="17" a="1"/>
  <c r="F29" i="17" a="1"/>
  <c r="C53" i="17" a="1"/>
  <c r="C45" i="17" a="1"/>
  <c r="F15" i="17" a="1"/>
  <c r="F35" i="17" a="1"/>
  <c r="C48" i="17" a="1"/>
  <c r="F84" i="17" a="1"/>
  <c r="F11" i="17" a="1"/>
  <c r="F45" i="17" a="1"/>
  <c r="C57" i="17" a="1"/>
  <c r="C52" i="17" a="1"/>
  <c r="C25" i="17" a="1"/>
  <c r="F94" i="17" a="1"/>
  <c r="C8" i="17" a="1"/>
  <c r="C44" i="17" a="1"/>
  <c r="F19" i="17" a="1"/>
  <c r="F83" i="17" a="1"/>
  <c r="C81" i="17" a="1"/>
  <c r="F70" i="17" a="1"/>
  <c r="F79" i="17" a="1"/>
  <c r="C38" i="17" a="1"/>
  <c r="F36" i="17" a="1"/>
  <c r="F48" i="17" a="1"/>
  <c r="C34" i="17" a="1"/>
  <c r="C84" i="17" a="1"/>
  <c r="C62" i="17" a="1"/>
  <c r="F75" i="17" a="1"/>
  <c r="C42" i="17" a="1"/>
  <c r="C26" i="17" a="1"/>
  <c r="F95" i="17" a="1"/>
  <c r="F69" i="17" a="1"/>
  <c r="F86" i="17" a="1"/>
  <c r="C54" i="17" a="1"/>
  <c r="F44" i="17" a="1"/>
  <c r="C47" i="17" a="1"/>
  <c r="C40" i="17" a="1"/>
  <c r="C41" i="17" a="1"/>
  <c r="F124" i="17" l="1"/>
  <c r="C32" i="17"/>
  <c r="F36" i="17"/>
  <c r="F53" i="17"/>
  <c r="C27" i="17"/>
  <c r="C41" i="17"/>
  <c r="C38" i="17"/>
  <c r="F99" i="17"/>
  <c r="F118" i="17"/>
  <c r="C71" i="17"/>
  <c r="F79" i="17"/>
  <c r="F77" i="17" s="1"/>
  <c r="C29" i="17"/>
  <c r="C76" i="17"/>
  <c r="F100" i="17"/>
  <c r="F70" i="17"/>
  <c r="F78" i="17"/>
  <c r="F103" i="17"/>
  <c r="C40" i="17"/>
  <c r="C81" i="17"/>
  <c r="C80" i="17" s="1"/>
  <c r="C46" i="17"/>
  <c r="C68" i="17"/>
  <c r="F104" i="17"/>
  <c r="F102" i="17" s="1"/>
  <c r="F83" i="17"/>
  <c r="C37" i="17"/>
  <c r="F89" i="17"/>
  <c r="C50" i="17"/>
  <c r="F19" i="17"/>
  <c r="C55" i="17"/>
  <c r="F110" i="17"/>
  <c r="C47" i="17"/>
  <c r="C44" i="17"/>
  <c r="C14" i="17"/>
  <c r="C24" i="17"/>
  <c r="C23" i="17"/>
  <c r="C8" i="17"/>
  <c r="F8" i="17"/>
  <c r="F60" i="17"/>
  <c r="F61" i="17"/>
  <c r="F94" i="17"/>
  <c r="C67" i="17"/>
  <c r="F73" i="17"/>
  <c r="F44" i="17"/>
  <c r="C25" i="17"/>
  <c r="F68" i="17"/>
  <c r="F125" i="17"/>
  <c r="F90" i="17"/>
  <c r="C52" i="17"/>
  <c r="F24" i="17"/>
  <c r="F114" i="17"/>
  <c r="C54" i="17"/>
  <c r="C57" i="17"/>
  <c r="C21" i="17"/>
  <c r="F59" i="17"/>
  <c r="F86" i="17"/>
  <c r="F45" i="17"/>
  <c r="C35" i="17"/>
  <c r="C51" i="17"/>
  <c r="F10" i="17"/>
  <c r="F11" i="17"/>
  <c r="F9" i="17"/>
  <c r="C56" i="17"/>
  <c r="F129" i="17"/>
  <c r="F127" i="17" s="1"/>
  <c r="F84" i="17"/>
  <c r="C11" i="17"/>
  <c r="F50" i="17"/>
  <c r="F69" i="17"/>
  <c r="C48" i="17"/>
  <c r="C65" i="17"/>
  <c r="F34" i="17"/>
  <c r="C58" i="17"/>
  <c r="F35" i="17"/>
  <c r="F25" i="17"/>
  <c r="F28" i="17"/>
  <c r="C66" i="17"/>
  <c r="F15" i="17"/>
  <c r="C16" i="17"/>
  <c r="F108" i="17"/>
  <c r="F95" i="17"/>
  <c r="C45" i="17"/>
  <c r="C28" i="17"/>
  <c r="F64" i="17"/>
  <c r="F111" i="17"/>
  <c r="C53" i="17"/>
  <c r="F43" i="17"/>
  <c r="C49" i="17"/>
  <c r="C26" i="17"/>
  <c r="F29" i="17"/>
  <c r="F27" i="17" s="1"/>
  <c r="C61" i="17"/>
  <c r="C20" i="17"/>
  <c r="C72" i="17"/>
  <c r="F123" i="17"/>
  <c r="F98" i="17"/>
  <c r="F58" i="17"/>
  <c r="C22" i="17"/>
  <c r="C7" i="17"/>
  <c r="C30" i="17"/>
  <c r="C31" i="17"/>
  <c r="C42" i="17"/>
  <c r="C17" i="17"/>
  <c r="F14" i="17"/>
  <c r="C63" i="17"/>
  <c r="C36" i="17"/>
  <c r="F54" i="17"/>
  <c r="F52" i="17" s="1"/>
  <c r="C13" i="17"/>
  <c r="F109" i="17"/>
  <c r="F75" i="17"/>
  <c r="F20" i="17"/>
  <c r="C59" i="17"/>
  <c r="C75" i="17"/>
  <c r="C74" i="17" s="1"/>
  <c r="F40" i="17"/>
  <c r="F74" i="17"/>
  <c r="C18" i="17"/>
  <c r="F49" i="17"/>
  <c r="C62" i="17"/>
  <c r="F33" i="17"/>
  <c r="C60" i="17"/>
  <c r="C10" i="17"/>
  <c r="C84" i="17"/>
  <c r="C83" i="17" s="1"/>
  <c r="F65" i="17"/>
  <c r="C9" i="17"/>
  <c r="F93" i="17"/>
  <c r="F115" i="17"/>
  <c r="F23" i="17"/>
  <c r="C19" i="17"/>
  <c r="F18" i="17"/>
  <c r="C34" i="17"/>
  <c r="F119" i="17"/>
  <c r="F120" i="17"/>
  <c r="C43" i="17"/>
  <c r="C15" i="17"/>
  <c r="C33" i="17"/>
  <c r="C64" i="17"/>
  <c r="F39" i="17"/>
  <c r="F48" i="17"/>
  <c r="F47" i="17" s="1"/>
  <c r="F85" i="17"/>
  <c r="F128" i="17"/>
  <c r="F32" i="17" l="1"/>
  <c r="F122" i="17"/>
  <c r="F22" i="17"/>
  <c r="F17" i="17"/>
  <c r="F42" i="17"/>
  <c r="F31" i="17" s="1"/>
  <c r="F67" i="17"/>
  <c r="F7" i="17"/>
  <c r="F82" i="17"/>
  <c r="F97" i="17"/>
  <c r="C70" i="17"/>
  <c r="C6" i="17"/>
  <c r="F92" i="17"/>
  <c r="F57" i="17"/>
  <c r="F72" i="17"/>
  <c r="F107" i="17"/>
  <c r="F117" i="17"/>
  <c r="F6" i="17" l="1"/>
  <c r="F56" i="17"/>
  <c r="F106" i="17"/>
  <c r="F81" i="17"/>
  <c r="A4" i="8"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<sst xmlns="http://schemas.openxmlformats.org/spreadsheetml/2006/main" count="3034" uniqueCount="2408">
  <si>
    <t>年</t>
    <rPh sb="0" eb="1">
      <t>ネン</t>
    </rPh>
    <phoneticPr fontId="3"/>
  </si>
  <si>
    <t>月</t>
    <rPh sb="0" eb="1">
      <t>ツキ</t>
    </rPh>
    <phoneticPr fontId="3"/>
  </si>
  <si>
    <t>日</t>
    <rPh sb="0" eb="1">
      <t>ヒ</t>
    </rPh>
    <phoneticPr fontId="3"/>
  </si>
  <si>
    <t>名義</t>
    <rPh sb="0" eb="2">
      <t>メイギ</t>
    </rPh>
    <phoneticPr fontId="3"/>
  </si>
  <si>
    <t>金融機関名</t>
    <rPh sb="0" eb="2">
      <t>キンユウ</t>
    </rPh>
    <rPh sb="2" eb="4">
      <t>キカン</t>
    </rPh>
    <rPh sb="4" eb="5">
      <t>メイ</t>
    </rPh>
    <phoneticPr fontId="3"/>
  </si>
  <si>
    <t>□</t>
  </si>
  <si>
    <t>預金種目</t>
    <rPh sb="0" eb="2">
      <t>ヨキン</t>
    </rPh>
    <rPh sb="2" eb="4">
      <t>シュモク</t>
    </rPh>
    <phoneticPr fontId="3"/>
  </si>
  <si>
    <t>元号</t>
    <rPh sb="0" eb="2">
      <t>ゲンゴウ</t>
    </rPh>
    <phoneticPr fontId="3"/>
  </si>
  <si>
    <t>その他</t>
    <rPh sb="2" eb="3">
      <t>タ</t>
    </rPh>
    <phoneticPr fontId="3"/>
  </si>
  <si>
    <t>項目名</t>
    <rPh sb="0" eb="2">
      <t>コウモク</t>
    </rPh>
    <rPh sb="2" eb="3">
      <t>メイ</t>
    </rPh>
    <phoneticPr fontId="3"/>
  </si>
  <si>
    <t>-</t>
    <phoneticPr fontId="3"/>
  </si>
  <si>
    <t>（</t>
    <phoneticPr fontId="3"/>
  </si>
  <si>
    <t>姓</t>
    <rPh sb="0" eb="1">
      <t>セイ</t>
    </rPh>
    <phoneticPr fontId="3"/>
  </si>
  <si>
    <t>名</t>
    <rPh sb="0" eb="1">
      <t>メイ</t>
    </rPh>
    <phoneticPr fontId="3"/>
  </si>
  <si>
    <t xml:space="preserve"> 法人番号</t>
    <rPh sb="1" eb="3">
      <t>ホウジン</t>
    </rPh>
    <rPh sb="3" eb="5">
      <t>バンゴウ</t>
    </rPh>
    <phoneticPr fontId="3"/>
  </si>
  <si>
    <t>会社URL</t>
    <phoneticPr fontId="3"/>
  </si>
  <si>
    <t>ショップURL</t>
    <phoneticPr fontId="3"/>
  </si>
  <si>
    <t>&lt;=　未記入の項目がある場合は、こちらにメッセージが表示されます。</t>
    <rPh sb="7" eb="9">
      <t>コウモク</t>
    </rPh>
    <phoneticPr fontId="3"/>
  </si>
  <si>
    <t>▼</t>
  </si>
  <si>
    <t>日</t>
    <rPh sb="0" eb="1">
      <t>ニチ</t>
    </rPh>
    <phoneticPr fontId="3"/>
  </si>
  <si>
    <t>-</t>
    <phoneticPr fontId="3"/>
  </si>
  <si>
    <t>-</t>
    <phoneticPr fontId="3"/>
  </si>
  <si>
    <t>金融機関コード（4桁）</t>
    <rPh sb="0" eb="2">
      <t>キンユウ</t>
    </rPh>
    <rPh sb="2" eb="4">
      <t>キカン</t>
    </rPh>
    <rPh sb="9" eb="10">
      <t>ケタ</t>
    </rPh>
    <phoneticPr fontId="3"/>
  </si>
  <si>
    <t>支店コード（3桁）</t>
    <rPh sb="0" eb="2">
      <t>シテン</t>
    </rPh>
    <rPh sb="7" eb="8">
      <t>ケタ</t>
    </rPh>
    <phoneticPr fontId="3"/>
  </si>
  <si>
    <t xml:space="preserve"> 1. お申込者(ご契約者)</t>
    <phoneticPr fontId="3"/>
  </si>
  <si>
    <t xml:space="preserve"> 4. 本件に関するご担当者</t>
    <phoneticPr fontId="3"/>
  </si>
  <si>
    <t xml:space="preserve"> 5. お申込内容</t>
    <phoneticPr fontId="3"/>
  </si>
  <si>
    <t xml:space="preserve"> 2. ショップ基本情報</t>
    <rPh sb="8" eb="10">
      <t>キホン</t>
    </rPh>
    <phoneticPr fontId="3"/>
  </si>
  <si>
    <t>百万円</t>
    <rPh sb="0" eb="3">
      <t>ヒャクマンエン</t>
    </rPh>
    <phoneticPr fontId="3"/>
  </si>
  <si>
    <t>口座番号（7桁）</t>
    <rPh sb="6" eb="7">
      <t>ケタ</t>
    </rPh>
    <phoneticPr fontId="3"/>
  </si>
  <si>
    <t xml:space="preserve"> 資本金</t>
    <rPh sb="1" eb="4">
      <t>シホンキン</t>
    </rPh>
    <phoneticPr fontId="3"/>
  </si>
  <si>
    <t xml:space="preserve"> 会社名</t>
    <phoneticPr fontId="3"/>
  </si>
  <si>
    <t xml:space="preserve"> 代表者 </t>
    <phoneticPr fontId="3"/>
  </si>
  <si>
    <t xml:space="preserve"> 事業内容</t>
    <rPh sb="1" eb="3">
      <t>ジギョウ</t>
    </rPh>
    <rPh sb="3" eb="5">
      <t>ナイヨウ</t>
    </rPh>
    <phoneticPr fontId="3"/>
  </si>
  <si>
    <r>
      <t xml:space="preserve"> 会社URL</t>
    </r>
    <r>
      <rPr>
        <sz val="8"/>
        <rFont val="メイリオ"/>
        <family val="3"/>
        <charset val="128"/>
      </rPr>
      <t>（※1）</t>
    </r>
    <phoneticPr fontId="3"/>
  </si>
  <si>
    <t xml:space="preserve"> ショップ名</t>
    <rPh sb="5" eb="6">
      <t>メイ</t>
    </rPh>
    <phoneticPr fontId="3"/>
  </si>
  <si>
    <t xml:space="preserve"> ショップ電話番号</t>
    <rPh sb="5" eb="7">
      <t>デンワ</t>
    </rPh>
    <rPh sb="7" eb="9">
      <t>バンゴウ</t>
    </rPh>
    <phoneticPr fontId="3"/>
  </si>
  <si>
    <t xml:space="preserve"> 取扱商品（物品、サービス等）</t>
    <phoneticPr fontId="3"/>
  </si>
  <si>
    <t xml:space="preserve"> 所属部署名</t>
    <rPh sb="1" eb="3">
      <t>ショゾク</t>
    </rPh>
    <rPh sb="3" eb="5">
      <t>ブショ</t>
    </rPh>
    <rPh sb="5" eb="6">
      <t>メイ</t>
    </rPh>
    <phoneticPr fontId="3"/>
  </si>
  <si>
    <t xml:space="preserve"> TEL</t>
    <phoneticPr fontId="3"/>
  </si>
  <si>
    <t>支店名</t>
    <rPh sb="0" eb="3">
      <t>シテンメイ</t>
    </rPh>
    <phoneticPr fontId="3"/>
  </si>
  <si>
    <t xml:space="preserve"> 振込回数</t>
    <rPh sb="1" eb="3">
      <t>フリコ</t>
    </rPh>
    <rPh sb="3" eb="5">
      <t>カイスウ</t>
    </rPh>
    <phoneticPr fontId="3"/>
  </si>
  <si>
    <t>-</t>
    <phoneticPr fontId="3"/>
  </si>
  <si>
    <t>）</t>
    <phoneticPr fontId="3"/>
  </si>
  <si>
    <t xml:space="preserve"> 記入日</t>
    <rPh sb="1" eb="3">
      <t>キニュウ</t>
    </rPh>
    <phoneticPr fontId="3"/>
  </si>
  <si>
    <t xml:space="preserve"> メールアドレス</t>
    <phoneticPr fontId="3"/>
  </si>
  <si>
    <t>（13桁）</t>
    <rPh sb="3" eb="4">
      <t>ケタ</t>
    </rPh>
    <phoneticPr fontId="3"/>
  </si>
  <si>
    <t xml:space="preserve"> 業種</t>
    <rPh sb="1" eb="3">
      <t>ギョウシュ</t>
    </rPh>
    <phoneticPr fontId="3"/>
  </si>
  <si>
    <t xml:space="preserve"> 会社代表電話番号</t>
    <phoneticPr fontId="3"/>
  </si>
  <si>
    <t xml:space="preserve"> 氏名</t>
    <rPh sb="1" eb="3">
      <t>シメイ</t>
    </rPh>
    <phoneticPr fontId="3"/>
  </si>
  <si>
    <t xml:space="preserve"> 生年月日</t>
    <phoneticPr fontId="3"/>
  </si>
  <si>
    <t>[</t>
    <phoneticPr fontId="3"/>
  </si>
  <si>
    <t>]</t>
    <phoneticPr fontId="3"/>
  </si>
  <si>
    <t>]</t>
    <phoneticPr fontId="3"/>
  </si>
  <si>
    <t xml:space="preserve"> 本社所在地　[郵便番号]</t>
    <rPh sb="1" eb="3">
      <t>ホンシャ</t>
    </rPh>
    <rPh sb="8" eb="10">
      <t>ユウビン</t>
    </rPh>
    <rPh sb="10" eb="12">
      <t>バンゴウ</t>
    </rPh>
    <phoneticPr fontId="3"/>
  </si>
  <si>
    <t xml:space="preserve"> 住所　[郵便番号]</t>
    <rPh sb="1" eb="3">
      <t>ジュウショ</t>
    </rPh>
    <phoneticPr fontId="3"/>
  </si>
  <si>
    <t xml:space="preserve"> 年商</t>
    <rPh sb="1" eb="3">
      <t>ネンショウ</t>
    </rPh>
    <phoneticPr fontId="3"/>
  </si>
  <si>
    <t>西暦年</t>
    <rPh sb="0" eb="3">
      <t>セイレキネン</t>
    </rPh>
    <phoneticPr fontId="3"/>
  </si>
  <si>
    <t>令和</t>
    <rPh sb="0" eb="2">
      <t>レイワ</t>
    </rPh>
    <phoneticPr fontId="3"/>
  </si>
  <si>
    <t>平成</t>
    <rPh sb="0" eb="2">
      <t>ヘイセイ</t>
    </rPh>
    <phoneticPr fontId="3"/>
  </si>
  <si>
    <t>昭和</t>
    <rPh sb="0" eb="2">
      <t>ショウワ</t>
    </rPh>
    <phoneticPr fontId="3"/>
  </si>
  <si>
    <t>大正</t>
    <rPh sb="0" eb="2">
      <t>タイショウ</t>
    </rPh>
    <phoneticPr fontId="3"/>
  </si>
  <si>
    <t>明治</t>
    <rPh sb="0" eb="2">
      <t>メイジ</t>
    </rPh>
    <phoneticPr fontId="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</si>
  <si>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</si>
  <si>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</si>
  <si>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</si>
  <si>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</si>
  <si>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</si>
  <si>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</si>
  <si>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</si>
  <si>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</si>
  <si>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</si>
  <si>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</si>
  <si>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</si>
  <si>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</si>
  <si>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</si>
  <si>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</si>
  <si>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</si>
  <si>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</si>
  <si>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</si>
  <si>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</si>
  <si>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</si>
  <si>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</si>
  <si>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</si>
  <si>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</si>
  <si>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</si>
  <si>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</si>
  <si>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</si>
  <si>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</si>
  <si>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</si>
  <si>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</si>
  <si>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</si>
  <si>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</si>
  <si>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</si>
  <si>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</si>
  <si>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</si>
  <si>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</si>
  <si>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</si>
  <si>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</si>
  <si>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</si>
  <si>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</si>
  <si>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</si>
  <si>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</si>
  <si>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</si>
  <si>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</si>
  <si>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</si>
  <si>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</si>
  <si>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</si>
  <si>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</si>
  <si>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</si>
  <si>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</si>
  <si>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</si>
  <si>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</si>
  <si>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</si>
  <si>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</si>
  <si>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</si>
  <si>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</si>
  <si>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</si>
  <si>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</si>
  <si>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</si>
  <si>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</si>
  <si>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</si>
  <si>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</si>
  <si>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</si>
  <si>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</si>
  <si>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</si>
  <si>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</si>
  <si>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</si>
  <si>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</si>
  <si>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</si>
  <si>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</si>
  <si>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</si>
  <si>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</si>
  <si>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</si>
  <si>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</si>
  <si>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</si>
  <si>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</si>
  <si>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</si>
  <si>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</si>
  <si>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</si>
  <si>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</si>
  <si>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</si>
  <si>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</si>
  <si>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</si>
  <si>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</si>
  <si>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</si>
  <si>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</si>
  <si>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</si>
  <si>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</si>
  <si>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</si>
  <si>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</si>
  <si>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</si>
  <si>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</si>
  <si>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</si>
  <si>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青森市</t>
  </si>
  <si>
    <t>弘前市</t>
  </si>
  <si>
    <t>八戸市</t>
  </si>
  <si>
    <t>黒石市</t>
  </si>
  <si>
    <t>五所川原市</t>
  </si>
  <si>
    <t>十和田市</t>
  </si>
  <si>
    <t>三沢市</t>
  </si>
  <si>
    <t>むつ市</t>
  </si>
  <si>
    <t>つがる市</t>
  </si>
  <si>
    <t>平川市</t>
  </si>
  <si>
    <t>盛岡市</t>
  </si>
  <si>
    <t>宮古市</t>
  </si>
  <si>
    <t>大船渡市</t>
  </si>
  <si>
    <t>花巻市</t>
  </si>
  <si>
    <t>北上市</t>
  </si>
  <si>
    <t>久慈市</t>
  </si>
  <si>
    <t>遠野市</t>
  </si>
  <si>
    <t>一関市</t>
  </si>
  <si>
    <t>陸前高田市</t>
  </si>
  <si>
    <t>釜石市</t>
  </si>
  <si>
    <t>二戸市</t>
  </si>
  <si>
    <t>八幡平市</t>
  </si>
  <si>
    <t>奥州市</t>
  </si>
  <si>
    <t>仙台市青葉区</t>
  </si>
  <si>
    <t>仙台市宮城野区</t>
  </si>
  <si>
    <t>仙台市若林区</t>
  </si>
  <si>
    <t>仙台市太白区</t>
  </si>
  <si>
    <t>仙台市泉区</t>
  </si>
  <si>
    <t>石巻市</t>
  </si>
  <si>
    <t>塩竈市</t>
  </si>
  <si>
    <t>気仙沼市</t>
  </si>
  <si>
    <t>白石市</t>
  </si>
  <si>
    <t>名取市</t>
  </si>
  <si>
    <t>角田市</t>
  </si>
  <si>
    <t>多賀城市</t>
  </si>
  <si>
    <t>岩沼市</t>
  </si>
  <si>
    <t>登米市</t>
  </si>
  <si>
    <t>栗原市</t>
  </si>
  <si>
    <t>東松島市</t>
  </si>
  <si>
    <t>大崎市</t>
  </si>
  <si>
    <t>秋田市</t>
  </si>
  <si>
    <t>能代市</t>
  </si>
  <si>
    <t>横手市</t>
  </si>
  <si>
    <t>大館市</t>
  </si>
  <si>
    <t>男鹿市</t>
  </si>
  <si>
    <t>湯沢市</t>
  </si>
  <si>
    <t>鹿角市</t>
  </si>
  <si>
    <t>由利本荘市</t>
  </si>
  <si>
    <t>潟上市</t>
  </si>
  <si>
    <t>大仙市</t>
  </si>
  <si>
    <t>北秋田市</t>
  </si>
  <si>
    <t>にかほ市</t>
  </si>
  <si>
    <t>仙北市</t>
  </si>
  <si>
    <t>山形市</t>
  </si>
  <si>
    <t>米沢市</t>
  </si>
  <si>
    <t>鶴岡市</t>
  </si>
  <si>
    <t>酒田市</t>
  </si>
  <si>
    <t>新庄市</t>
  </si>
  <si>
    <t>寒河江市</t>
  </si>
  <si>
    <t>上山市</t>
  </si>
  <si>
    <t>村山市</t>
  </si>
  <si>
    <t>長井市</t>
  </si>
  <si>
    <t>天童市</t>
  </si>
  <si>
    <t>東根市</t>
  </si>
  <si>
    <t>尾花沢市</t>
  </si>
  <si>
    <t>南陽市</t>
  </si>
  <si>
    <t>福島市</t>
  </si>
  <si>
    <t>会津若松市</t>
  </si>
  <si>
    <t>郡山市</t>
  </si>
  <si>
    <t>いわき市</t>
  </si>
  <si>
    <t>白河市</t>
  </si>
  <si>
    <t>須賀川市</t>
  </si>
  <si>
    <t>喜多方市</t>
  </si>
  <si>
    <t>相馬市</t>
  </si>
  <si>
    <t>二本松市</t>
  </si>
  <si>
    <t>田村市</t>
  </si>
  <si>
    <t>南相馬市</t>
  </si>
  <si>
    <t>本宮市</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</si>
  <si>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</si>
  <si>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</si>
  <si>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</si>
  <si>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</si>
  <si>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</si>
  <si>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</si>
  <si>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</si>
  <si>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</si>
  <si>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</si>
  <si>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</si>
  <si>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</si>
  <si>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</si>
  <si>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</si>
  <si>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</si>
  <si>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</si>
  <si>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</si>
  <si>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</si>
  <si>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</si>
  <si>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</si>
  <si>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</si>
  <si>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</si>
  <si>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</si>
  <si>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</si>
  <si>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</si>
  <si>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</si>
  <si>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</si>
  <si>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</si>
  <si>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</si>
  <si>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</si>
  <si>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</si>
  <si>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</si>
  <si>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</si>
  <si>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足利市</t>
  </si>
  <si>
    <t>栃木市</t>
  </si>
  <si>
    <t>佐野市</t>
  </si>
  <si>
    <t>鹿沼市</t>
  </si>
  <si>
    <t>日光市</t>
  </si>
  <si>
    <t>小山市</t>
  </si>
  <si>
    <t>真岡市</t>
  </si>
  <si>
    <t>大田原市</t>
  </si>
  <si>
    <t>矢板市</t>
  </si>
  <si>
    <t>那須塩原市</t>
  </si>
  <si>
    <t>さくら市</t>
  </si>
  <si>
    <t>那須烏山市</t>
  </si>
  <si>
    <t>下野市</t>
  </si>
  <si>
    <t>前橋市</t>
  </si>
  <si>
    <t>高崎市</t>
  </si>
  <si>
    <t>桐生市</t>
  </si>
  <si>
    <t>伊勢崎市</t>
  </si>
  <si>
    <t>太田市</t>
  </si>
  <si>
    <t>沼田市</t>
  </si>
  <si>
    <t>館林市</t>
  </si>
  <si>
    <t>渋川市</t>
  </si>
  <si>
    <t>藤岡市</t>
  </si>
  <si>
    <t>富岡市</t>
  </si>
  <si>
    <t>安中市</t>
  </si>
  <si>
    <t>みどり市</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</si>
  <si>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</si>
  <si>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</si>
  <si>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</si>
  <si>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</si>
  <si>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</si>
  <si>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</si>
  <si>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</si>
  <si>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</si>
  <si>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</si>
  <si>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</si>
  <si>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</si>
  <si>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</si>
  <si>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</si>
  <si>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</si>
  <si>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</si>
  <si>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</si>
  <si>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</si>
  <si>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</si>
  <si>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</si>
  <si>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</si>
  <si>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</si>
  <si>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</si>
  <si>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</si>
  <si>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</si>
  <si>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</si>
  <si>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</si>
  <si>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</si>
  <si>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</si>
  <si>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</si>
  <si>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</si>
  <si>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</si>
  <si>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</si>
  <si>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</si>
  <si>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</si>
  <si>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</si>
  <si>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</si>
  <si>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</si>
  <si>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</si>
  <si>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</si>
  <si>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</si>
  <si>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</si>
  <si>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</si>
  <si>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</si>
  <si>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</si>
  <si>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</si>
  <si>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</si>
  <si>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</si>
  <si>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</si>
  <si>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千葉市中央区</t>
  </si>
  <si>
    <t>千葉市花見川区</t>
  </si>
  <si>
    <t>千葉市稲毛区</t>
  </si>
  <si>
    <t>千葉市若葉区</t>
  </si>
  <si>
    <t>千葉市緑区</t>
  </si>
  <si>
    <t>千葉市美浜区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</si>
  <si>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</si>
  <si>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</si>
  <si>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</si>
  <si>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</si>
  <si>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</si>
  <si>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</si>
  <si>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</si>
  <si>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</si>
  <si>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</si>
  <si>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</si>
  <si>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</si>
  <si>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</si>
  <si>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</si>
  <si>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</si>
  <si>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</si>
  <si>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</si>
  <si>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</si>
  <si>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</si>
  <si>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</si>
  <si>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</si>
  <si>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</si>
  <si>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</si>
  <si>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</si>
  <si>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</si>
  <si>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</si>
  <si>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</si>
  <si>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</si>
  <si>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</si>
  <si>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</si>
  <si>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</si>
  <si>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</si>
  <si>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</si>
  <si>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</si>
  <si>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</si>
  <si>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</si>
  <si>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</si>
  <si>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</si>
  <si>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</si>
  <si>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</si>
  <si>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</si>
  <si>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</si>
  <si>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</si>
  <si>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</si>
  <si>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</si>
  <si>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</si>
  <si>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</si>
  <si>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</si>
  <si>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</si>
  <si>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</si>
  <si>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</si>
  <si>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</si>
  <si>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</si>
  <si>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</si>
  <si>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</si>
  <si>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</si>
  <si>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</si>
  <si>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</si>
  <si>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</si>
  <si>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</si>
  <si>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</si>
  <si>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</si>
  <si>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</si>
  <si>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</si>
  <si>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</si>
  <si>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</si>
  <si>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</si>
  <si>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</si>
  <si>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</si>
  <si>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</si>
  <si>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</si>
  <si>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</si>
  <si>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</si>
  <si>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</si>
  <si>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</si>
  <si>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</si>
  <si>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</si>
  <si>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</si>
  <si>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</si>
  <si>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</si>
  <si>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</si>
  <si>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</si>
  <si>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</si>
  <si>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</si>
  <si>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</si>
  <si>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大島町</t>
  </si>
  <si>
    <t>利島村</t>
  </si>
  <si>
    <t>新島村</t>
  </si>
  <si>
    <t>神津島村</t>
  </si>
  <si>
    <t>御蔵島村</t>
  </si>
  <si>
    <t>青ヶ島村</t>
  </si>
  <si>
    <t>小笠原村</t>
  </si>
  <si>
    <t>横浜市鶴見区</t>
  </si>
  <si>
    <t>横浜市神奈川区</t>
  </si>
  <si>
    <t>横浜市西区</t>
  </si>
  <si>
    <t>横浜市中区</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</si>
  <si>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</si>
  <si>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</si>
  <si>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</si>
  <si>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</si>
  <si>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</si>
  <si>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</si>
  <si>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</si>
  <si>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</si>
  <si>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</si>
  <si>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</si>
  <si>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</si>
  <si>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</si>
  <si>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</si>
  <si>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</si>
  <si>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川崎市川崎区</t>
  </si>
  <si>
    <t>川崎市幸区</t>
  </si>
  <si>
    <t>川崎市中原区</t>
  </si>
  <si>
    <t>川崎市高津区</t>
  </si>
  <si>
    <t>川崎市多摩区</t>
  </si>
  <si>
    <t>川崎市宮前区</t>
  </si>
  <si>
    <t>川崎市麻生区</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</si>
  <si>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</si>
  <si>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</si>
  <si>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</si>
  <si>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</si>
  <si>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</si>
  <si>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</si>
  <si>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</si>
  <si>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</si>
  <si>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</si>
  <si>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</si>
  <si>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</si>
  <si>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</si>
  <si>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</si>
  <si>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</si>
  <si>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</si>
  <si>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</si>
  <si>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新潟市北区</t>
  </si>
  <si>
    <t>新潟市東区</t>
  </si>
  <si>
    <t>新潟市中央区</t>
  </si>
  <si>
    <t>新潟市江南区</t>
  </si>
  <si>
    <t>新潟市秋葉区</t>
  </si>
  <si>
    <t>新潟市南区</t>
  </si>
  <si>
    <t>新潟市西区</t>
  </si>
  <si>
    <t>新潟市西蒲区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</si>
  <si>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</si>
  <si>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</si>
  <si>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</si>
  <si>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</si>
  <si>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</si>
  <si>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</si>
  <si>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</si>
  <si>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</si>
  <si>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</si>
  <si>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</si>
  <si>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</si>
  <si>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</si>
  <si>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</si>
  <si>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</si>
  <si>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</si>
  <si>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</si>
  <si>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</si>
  <si>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</si>
  <si>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</si>
  <si>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富山市</t>
  </si>
  <si>
    <t>高岡市</t>
  </si>
  <si>
    <t>魚津市</t>
  </si>
  <si>
    <t>氷見市</t>
  </si>
  <si>
    <t>滑川市</t>
  </si>
  <si>
    <t>黒部市</t>
  </si>
  <si>
    <t>砺波市</t>
  </si>
  <si>
    <t>小矢部市</t>
  </si>
  <si>
    <t>南砺市</t>
  </si>
  <si>
    <t>射水市</t>
  </si>
  <si>
    <t>金沢市</t>
  </si>
  <si>
    <t>七尾市</t>
  </si>
  <si>
    <t>小松市</t>
  </si>
  <si>
    <t>輪島市</t>
  </si>
  <si>
    <t>珠洲市</t>
  </si>
  <si>
    <t>加賀市</t>
  </si>
  <si>
    <t>羽咋市</t>
  </si>
  <si>
    <t>かほく市</t>
  </si>
  <si>
    <t>白山市</t>
  </si>
  <si>
    <t>能美市</t>
  </si>
  <si>
    <t>野々市市</t>
  </si>
  <si>
    <t>福井市</t>
  </si>
  <si>
    <t>敦賀市</t>
  </si>
  <si>
    <t>小浜市</t>
  </si>
  <si>
    <t>大野市</t>
  </si>
  <si>
    <t>勝山市</t>
  </si>
  <si>
    <t>鯖江市</t>
  </si>
  <si>
    <t>あわら市</t>
  </si>
  <si>
    <t>越前市</t>
  </si>
  <si>
    <t>坂井市</t>
  </si>
  <si>
    <t>甲府市</t>
  </si>
  <si>
    <t>富士吉田市</t>
  </si>
  <si>
    <t>都留市</t>
  </si>
  <si>
    <t>山梨市</t>
  </si>
  <si>
    <t>大月市</t>
  </si>
  <si>
    <t>韮崎市</t>
  </si>
  <si>
    <t>南アルプス市</t>
  </si>
  <si>
    <t>北杜市</t>
  </si>
  <si>
    <t>甲斐市</t>
  </si>
  <si>
    <t>笛吹市</t>
  </si>
  <si>
    <t>上野原市</t>
  </si>
  <si>
    <t>甲州市</t>
  </si>
  <si>
    <t>中央市</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</si>
  <si>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</si>
  <si>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</si>
  <si>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</si>
  <si>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</si>
  <si>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</si>
  <si>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</si>
  <si>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</si>
  <si>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</si>
  <si>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</si>
  <si>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</si>
  <si>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</si>
  <si>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</si>
  <si>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</si>
  <si>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</si>
  <si>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</si>
  <si>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</si>
  <si>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</si>
  <si>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</si>
  <si>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</si>
  <si>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</si>
  <si>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</si>
  <si>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</si>
  <si>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</si>
  <si>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</si>
  <si>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</si>
  <si>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</si>
  <si>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</si>
  <si>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</si>
  <si>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</si>
  <si>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</si>
  <si>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</si>
  <si>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</si>
  <si>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</si>
  <si>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</si>
  <si>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</si>
  <si>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</si>
  <si>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</si>
  <si>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</si>
  <si>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</si>
  <si>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</si>
  <si>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静岡市葵区</t>
  </si>
  <si>
    <t>静岡市駿河区</t>
  </si>
  <si>
    <t>静岡市清水区</t>
  </si>
  <si>
    <t>浜松市中区</t>
  </si>
  <si>
    <t>浜松市東区</t>
  </si>
  <si>
    <t>浜松市西区</t>
  </si>
  <si>
    <t>浜松市南区</t>
  </si>
  <si>
    <t>浜松市北区</t>
  </si>
  <si>
    <t>浜松市浜北区</t>
  </si>
  <si>
    <t>浜松市天竜区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</si>
  <si>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</si>
  <si>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</si>
  <si>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</si>
  <si>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</si>
  <si>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</si>
  <si>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</si>
  <si>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</si>
  <si>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</si>
  <si>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</si>
  <si>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</si>
  <si>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</si>
  <si>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</si>
  <si>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</si>
  <si>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</si>
  <si>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</si>
  <si>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</si>
  <si>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</si>
  <si>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</si>
  <si>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</si>
  <si>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</si>
  <si>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</si>
  <si>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</si>
  <si>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</si>
  <si>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</si>
  <si>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</si>
  <si>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</si>
  <si>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</si>
  <si>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</si>
  <si>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</si>
  <si>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</si>
  <si>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</si>
  <si>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</si>
  <si>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</si>
  <si>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</si>
  <si>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</si>
  <si>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</si>
  <si>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</si>
  <si>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</si>
  <si>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</si>
  <si>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</si>
  <si>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</si>
  <si>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</si>
  <si>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</si>
  <si>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</si>
  <si>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</si>
  <si>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</si>
  <si>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</si>
  <si>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</si>
  <si>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</si>
  <si>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</si>
  <si>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</si>
  <si>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</si>
  <si>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</si>
  <si>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</si>
  <si>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</si>
  <si>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</si>
  <si>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</si>
  <si>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</si>
  <si>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</si>
  <si>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</si>
  <si>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</si>
  <si>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</si>
  <si>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</si>
  <si>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</si>
  <si>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</si>
  <si>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</si>
  <si>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</si>
  <si>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</si>
  <si>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</si>
  <si>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</si>
  <si>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</si>
  <si>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</si>
  <si>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</si>
  <si>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</si>
  <si>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津市</t>
  </si>
  <si>
    <t>四日市市</t>
  </si>
  <si>
    <t>伊勢市</t>
  </si>
  <si>
    <t>松阪市</t>
  </si>
  <si>
    <t>桑名市</t>
  </si>
  <si>
    <t>鈴鹿市</t>
  </si>
  <si>
    <t>名張市</t>
  </si>
  <si>
    <t>尾鷲市</t>
  </si>
  <si>
    <t>亀山市</t>
  </si>
  <si>
    <t>鳥羽市</t>
  </si>
  <si>
    <t>熊野市</t>
  </si>
  <si>
    <t>いなべ市</t>
  </si>
  <si>
    <t>志摩市</t>
  </si>
  <si>
    <t>伊賀市</t>
  </si>
  <si>
    <t>大津市</t>
  </si>
  <si>
    <t>彦根市</t>
  </si>
  <si>
    <t>長浜市</t>
  </si>
  <si>
    <t>近江八幡市</t>
  </si>
  <si>
    <t>草津市</t>
  </si>
  <si>
    <t>守山市</t>
  </si>
  <si>
    <t>栗東市</t>
  </si>
  <si>
    <t>甲賀市</t>
  </si>
  <si>
    <t>野洲市</t>
  </si>
  <si>
    <t>湖南市</t>
  </si>
  <si>
    <t>高島市</t>
  </si>
  <si>
    <t>東近江市</t>
  </si>
  <si>
    <t>米原市</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</si>
  <si>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</si>
  <si>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</si>
  <si>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</si>
  <si>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</si>
  <si>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</si>
  <si>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</si>
  <si>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</si>
  <si>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</si>
  <si>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</si>
  <si>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</si>
  <si>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</si>
  <si>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</si>
  <si>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</si>
  <si>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</si>
  <si>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</si>
  <si>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</si>
  <si>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</si>
  <si>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</si>
  <si>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</si>
  <si>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</si>
  <si>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</si>
  <si>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</si>
  <si>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</si>
  <si>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</si>
  <si>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</si>
  <si>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</si>
  <si>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</si>
  <si>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</si>
  <si>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</si>
  <si>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</si>
  <si>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</si>
  <si>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</si>
  <si>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</si>
  <si>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</si>
  <si>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</si>
  <si>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</si>
  <si>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</si>
  <si>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</si>
  <si>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</si>
  <si>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</si>
  <si>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</si>
  <si>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</si>
  <si>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</si>
  <si>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</si>
  <si>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</si>
  <si>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</si>
  <si>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</si>
  <si>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</si>
  <si>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</si>
  <si>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堺市堺区</t>
  </si>
  <si>
    <t>堺市中区</t>
  </si>
  <si>
    <t>堺市東区</t>
  </si>
  <si>
    <t>堺市西区</t>
  </si>
  <si>
    <t>堺市南区</t>
  </si>
  <si>
    <t>堺市北区</t>
  </si>
  <si>
    <t>堺市美原区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</si>
  <si>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</si>
  <si>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</si>
  <si>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</si>
  <si>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</si>
  <si>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</si>
  <si>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</si>
  <si>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</si>
  <si>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</si>
  <si>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</si>
  <si>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</si>
  <si>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</si>
  <si>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</si>
  <si>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</si>
  <si>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</si>
  <si>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</si>
  <si>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</si>
  <si>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</si>
  <si>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</si>
  <si>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</si>
  <si>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</si>
  <si>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</si>
  <si>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</si>
  <si>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</si>
  <si>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</si>
  <si>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</si>
  <si>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</si>
  <si>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</si>
  <si>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</si>
  <si>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</si>
  <si>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</si>
  <si>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</si>
  <si>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</si>
  <si>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</si>
  <si>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</si>
  <si>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</si>
  <si>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</si>
  <si>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</si>
  <si>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</si>
  <si>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</si>
  <si>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</si>
  <si>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</si>
  <si>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</si>
  <si>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</si>
  <si>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</si>
  <si>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</si>
  <si>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</si>
  <si>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</si>
  <si>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</si>
  <si>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</si>
  <si>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</si>
  <si>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</si>
  <si>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</si>
  <si>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</si>
  <si>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</si>
  <si>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</si>
  <si>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</si>
  <si>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</si>
  <si>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</si>
  <si>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</si>
  <si>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養父市</t>
  </si>
  <si>
    <t>丹波市</t>
  </si>
  <si>
    <t>南あわじ市</t>
  </si>
  <si>
    <t>朝来市</t>
  </si>
  <si>
    <t>淡路市</t>
  </si>
  <si>
    <t>宍粟市</t>
  </si>
  <si>
    <t>加東市</t>
  </si>
  <si>
    <t>たつの市</t>
  </si>
  <si>
    <t>奈良市</t>
  </si>
  <si>
    <t>大和高田市</t>
  </si>
  <si>
    <t>大和郡山市</t>
  </si>
  <si>
    <t>天理市</t>
  </si>
  <si>
    <t>橿原市</t>
  </si>
  <si>
    <t>桜井市</t>
  </si>
  <si>
    <t>五條市</t>
  </si>
  <si>
    <t>御所市</t>
  </si>
  <si>
    <t>生駒市</t>
  </si>
  <si>
    <t>香芝市</t>
  </si>
  <si>
    <t>葛城市</t>
  </si>
  <si>
    <t>宇陀市</t>
  </si>
  <si>
    <t>和歌山市</t>
  </si>
  <si>
    <t>海南市</t>
  </si>
  <si>
    <t>橋本市</t>
  </si>
  <si>
    <t>有田市</t>
  </si>
  <si>
    <t>御坊市</t>
  </si>
  <si>
    <t>田辺市</t>
  </si>
  <si>
    <t>新宮市</t>
  </si>
  <si>
    <t>紀の川市</t>
  </si>
  <si>
    <t>岩出市</t>
  </si>
  <si>
    <t>鳥取市</t>
  </si>
  <si>
    <t>米子市</t>
  </si>
  <si>
    <t>倉吉市</t>
  </si>
  <si>
    <t>境港市</t>
  </si>
  <si>
    <t>松江市</t>
  </si>
  <si>
    <t>浜田市</t>
  </si>
  <si>
    <t>出雲市</t>
  </si>
  <si>
    <t>益田市</t>
  </si>
  <si>
    <t>大田市</t>
  </si>
  <si>
    <t>安来市</t>
  </si>
  <si>
    <t>江津市</t>
  </si>
  <si>
    <t>雲南市</t>
  </si>
  <si>
    <t>岡山市北区</t>
  </si>
  <si>
    <t>岡山市中区</t>
  </si>
  <si>
    <t>岡山市東区</t>
  </si>
  <si>
    <t>岡山市南区</t>
  </si>
  <si>
    <t>倉敷市</t>
  </si>
  <si>
    <t>津山市</t>
  </si>
  <si>
    <t>玉野市</t>
  </si>
  <si>
    <t>笠岡市</t>
  </si>
  <si>
    <t>井原市</t>
  </si>
  <si>
    <t>総社市</t>
  </si>
  <si>
    <t>高梁市</t>
  </si>
  <si>
    <t>新見市</t>
  </si>
  <si>
    <t>備前市</t>
  </si>
  <si>
    <t>瀬戸内市</t>
  </si>
  <si>
    <t>赤磐市</t>
  </si>
  <si>
    <t>真庭市</t>
  </si>
  <si>
    <t>美作市</t>
  </si>
  <si>
    <t>浅口市</t>
  </si>
  <si>
    <t>広島市中区</t>
  </si>
  <si>
    <t>広島市東区</t>
  </si>
  <si>
    <t>広島市南区</t>
  </si>
  <si>
    <t>広島市西区</t>
  </si>
  <si>
    <t>広島市安佐南区</t>
  </si>
  <si>
    <t>広島市安佐北区</t>
  </si>
  <si>
    <t>広島市安芸区</t>
  </si>
  <si>
    <t>広島市佐伯区</t>
  </si>
  <si>
    <t>呉市</t>
  </si>
  <si>
    <t>竹原市</t>
  </si>
  <si>
    <t>三原市</t>
  </si>
  <si>
    <t>尾道市</t>
  </si>
  <si>
    <t>福山市</t>
  </si>
  <si>
    <t>三次市</t>
  </si>
  <si>
    <t>庄原市</t>
  </si>
  <si>
    <t>大竹市</t>
  </si>
  <si>
    <t>東広島市</t>
  </si>
  <si>
    <t>廿日市市</t>
  </si>
  <si>
    <t>安芸高田市</t>
  </si>
  <si>
    <t>江田島市</t>
  </si>
  <si>
    <t>下関市</t>
  </si>
  <si>
    <t>宇部市</t>
  </si>
  <si>
    <t>山口市</t>
  </si>
  <si>
    <t>萩市</t>
  </si>
  <si>
    <t>防府市</t>
  </si>
  <si>
    <t>下松市</t>
  </si>
  <si>
    <t>岩国市</t>
  </si>
  <si>
    <t>光市</t>
  </si>
  <si>
    <t>長門市</t>
  </si>
  <si>
    <t>柳井市</t>
  </si>
  <si>
    <t>美祢市</t>
  </si>
  <si>
    <t>周南市</t>
  </si>
  <si>
    <t>山陽小野田市</t>
  </si>
  <si>
    <t>徳島市</t>
  </si>
  <si>
    <t>鳴門市</t>
  </si>
  <si>
    <t>小松島市</t>
  </si>
  <si>
    <t>阿南市</t>
  </si>
  <si>
    <t>吉野川市</t>
  </si>
  <si>
    <t>阿波市</t>
  </si>
  <si>
    <t>美馬市</t>
  </si>
  <si>
    <t>三好市</t>
  </si>
  <si>
    <t>高松市</t>
  </si>
  <si>
    <t>丸亀市</t>
  </si>
  <si>
    <t>坂出市</t>
  </si>
  <si>
    <t>善通寺市</t>
  </si>
  <si>
    <t>観音寺市</t>
  </si>
  <si>
    <t>さぬき市</t>
  </si>
  <si>
    <t>東かがわ市</t>
  </si>
  <si>
    <t>三豊市</t>
  </si>
  <si>
    <t>松山市</t>
  </si>
  <si>
    <t>今治市</t>
  </si>
  <si>
    <t>宇和島市</t>
  </si>
  <si>
    <t>八幡浜市</t>
  </si>
  <si>
    <t>新居浜市</t>
  </si>
  <si>
    <t>西条市</t>
  </si>
  <si>
    <t>大洲市</t>
  </si>
  <si>
    <t>伊予市</t>
  </si>
  <si>
    <t>四国中央市</t>
  </si>
  <si>
    <t>西予市</t>
  </si>
  <si>
    <t>東温市</t>
  </si>
  <si>
    <t>高知市</t>
  </si>
  <si>
    <t>室戸市</t>
  </si>
  <si>
    <t>安芸市</t>
  </si>
  <si>
    <t>南国市</t>
  </si>
  <si>
    <t>土佐市</t>
  </si>
  <si>
    <t>須崎市</t>
  </si>
  <si>
    <t>宿毛市</t>
  </si>
  <si>
    <t>土佐清水市</t>
  </si>
  <si>
    <t>四万十市</t>
  </si>
  <si>
    <t>香南市</t>
  </si>
  <si>
    <t>香美市</t>
  </si>
  <si>
    <t>北九州市門司区</t>
  </si>
  <si>
    <t>北九州市若松区</t>
  </si>
  <si>
    <t>北九州市戸畑区</t>
  </si>
  <si>
    <t>北九州市小倉北区</t>
  </si>
  <si>
    <t>北九州市小倉南区</t>
  </si>
  <si>
    <t>北九州市八幡東区</t>
  </si>
  <si>
    <t>北九州市八幡西区</t>
  </si>
  <si>
    <t>福岡市東区</t>
  </si>
  <si>
    <t>福岡市博多区</t>
  </si>
  <si>
    <t>福岡市中央区</t>
  </si>
  <si>
    <t>福岡市南区</t>
  </si>
  <si>
    <t>福岡市西区</t>
  </si>
  <si>
    <t>福岡市城南区</t>
  </si>
  <si>
    <t>福岡市早良区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</si>
  <si>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</si>
  <si>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</si>
  <si>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</si>
  <si>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</si>
  <si>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</si>
  <si>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</si>
  <si>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</si>
  <si>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</si>
  <si>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</si>
  <si>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</si>
  <si>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</si>
  <si>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</si>
  <si>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</si>
  <si>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</si>
  <si>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</si>
  <si>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</si>
  <si>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</si>
  <si>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</si>
  <si>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</si>
  <si>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</si>
  <si>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</si>
  <si>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</si>
  <si>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</si>
  <si>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</si>
  <si>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</si>
  <si>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</si>
  <si>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佐賀市</t>
  </si>
  <si>
    <t>唐津市</t>
  </si>
  <si>
    <t>鳥栖市</t>
  </si>
  <si>
    <t>多久市</t>
  </si>
  <si>
    <t>伊万里市</t>
  </si>
  <si>
    <t>武雄市</t>
  </si>
  <si>
    <t>鹿島市</t>
  </si>
  <si>
    <t>小城市</t>
  </si>
  <si>
    <t>嬉野市</t>
  </si>
  <si>
    <t>神埼市</t>
  </si>
  <si>
    <t>長崎市</t>
  </si>
  <si>
    <t>佐世保市</t>
  </si>
  <si>
    <t>島原市</t>
  </si>
  <si>
    <t>諫早市</t>
  </si>
  <si>
    <t>大村市</t>
  </si>
  <si>
    <t>平戸市</t>
  </si>
  <si>
    <t>松浦市</t>
  </si>
  <si>
    <t>対馬市</t>
  </si>
  <si>
    <t>壱岐市</t>
  </si>
  <si>
    <t>五島市</t>
  </si>
  <si>
    <t>西海市</t>
  </si>
  <si>
    <t>雲仙市</t>
  </si>
  <si>
    <t>南島原市</t>
  </si>
  <si>
    <t>八代市</t>
  </si>
  <si>
    <t>人吉市</t>
  </si>
  <si>
    <t>荒尾市</t>
  </si>
  <si>
    <t>水俣市</t>
  </si>
  <si>
    <t>玉名市</t>
  </si>
  <si>
    <t>山鹿市</t>
  </si>
  <si>
    <t>菊池市</t>
  </si>
  <si>
    <t>宇土市</t>
  </si>
  <si>
    <t>上天草市</t>
  </si>
  <si>
    <t>宇城市</t>
  </si>
  <si>
    <t>阿蘇市</t>
  </si>
  <si>
    <t>天草市</t>
  </si>
  <si>
    <t>合志市</t>
  </si>
  <si>
    <t>大分市</t>
  </si>
  <si>
    <t>別府市</t>
  </si>
  <si>
    <t>中津市</t>
  </si>
  <si>
    <t>日田市</t>
  </si>
  <si>
    <t>佐伯市</t>
  </si>
  <si>
    <t>臼杵市</t>
  </si>
  <si>
    <t>津久見市</t>
  </si>
  <si>
    <t>竹田市</t>
  </si>
  <si>
    <t>豊後高田市</t>
  </si>
  <si>
    <t>杵築市</t>
  </si>
  <si>
    <t>宇佐市</t>
  </si>
  <si>
    <t>豊後大野市</t>
  </si>
  <si>
    <t>由布市</t>
  </si>
  <si>
    <t>国東市</t>
  </si>
  <si>
    <t>宮崎市</t>
  </si>
  <si>
    <t>都城市</t>
  </si>
  <si>
    <t>延岡市</t>
  </si>
  <si>
    <t>日南市</t>
  </si>
  <si>
    <t>小林市</t>
  </si>
  <si>
    <t>日向市</t>
  </si>
  <si>
    <t>串間市</t>
  </si>
  <si>
    <t>西都市</t>
  </si>
  <si>
    <t>えびの市</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</si>
  <si>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</si>
  <si>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</si>
  <si>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</si>
  <si>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</si>
  <si>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</si>
  <si>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</si>
  <si>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</si>
  <si>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</si>
  <si>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</si>
  <si>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</si>
  <si>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</si>
  <si>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</si>
  <si>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</si>
  <si>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</si>
  <si>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</si>
  <si>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</si>
  <si>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</si>
  <si>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</si>
  <si>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</si>
  <si>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那覇市</t>
  </si>
  <si>
    <t>宜野湾市</t>
  </si>
  <si>
    <t>石垣市</t>
  </si>
  <si>
    <t>浦添市</t>
  </si>
  <si>
    <t>名護市</t>
  </si>
  <si>
    <t>沖縄市</t>
  </si>
  <si>
    <t>豊見城市</t>
  </si>
  <si>
    <t>うるま市</t>
  </si>
  <si>
    <t>宮古島市</t>
  </si>
  <si>
    <t>南城市</t>
  </si>
  <si>
    <t>都道府県名</t>
    <rPh sb="0" eb="5">
      <t>トドウフケンメイ</t>
    </rPh>
    <phoneticPr fontId="3"/>
  </si>
  <si>
    <t>▼</t>
    <phoneticPr fontId="3"/>
  </si>
  <si>
    <t>預金種別</t>
    <rPh sb="0" eb="2">
      <t>ヨキン</t>
    </rPh>
    <rPh sb="2" eb="4">
      <t>シュベツ</t>
    </rPh>
    <phoneticPr fontId="3"/>
  </si>
  <si>
    <t>1（普通）</t>
    <phoneticPr fontId="3"/>
  </si>
  <si>
    <t>2（当座）</t>
    <phoneticPr fontId="3"/>
  </si>
  <si>
    <t>□</t>
    <phoneticPr fontId="3"/>
  </si>
  <si>
    <t>■</t>
    <phoneticPr fontId="3"/>
  </si>
  <si>
    <t>業種</t>
    <rPh sb="0" eb="2">
      <t>ギョウシュ</t>
    </rPh>
    <phoneticPr fontId="3"/>
  </si>
  <si>
    <t>カート会社</t>
    <rPh sb="3" eb="5">
      <t>ガイシャ</t>
    </rPh>
    <phoneticPr fontId="3"/>
  </si>
  <si>
    <t>支払回数</t>
    <rPh sb="0" eb="4">
      <t>シハライカイスウ</t>
    </rPh>
    <phoneticPr fontId="3"/>
  </si>
  <si>
    <t>A (カートA)</t>
    <phoneticPr fontId="3"/>
  </si>
  <si>
    <t>B (カートB)</t>
    <phoneticPr fontId="3"/>
  </si>
  <si>
    <t>C (カートC)</t>
    <phoneticPr fontId="3"/>
  </si>
  <si>
    <t>D (カートD)</t>
    <phoneticPr fontId="3"/>
  </si>
  <si>
    <t>E (カートE)</t>
    <phoneticPr fontId="3"/>
  </si>
  <si>
    <t>F (カートF)</t>
    <phoneticPr fontId="3"/>
  </si>
  <si>
    <t>Z (その他)</t>
    <rPh sb="5" eb="6">
      <t>タ</t>
    </rPh>
    <phoneticPr fontId="3"/>
  </si>
  <si>
    <t>利用有無</t>
    <rPh sb="0" eb="2">
      <t>リヨウ</t>
    </rPh>
    <rPh sb="2" eb="4">
      <t>ウム</t>
    </rPh>
    <phoneticPr fontId="3"/>
  </si>
  <si>
    <t>利用する</t>
    <rPh sb="0" eb="2">
      <t>リヨウ</t>
    </rPh>
    <phoneticPr fontId="3"/>
  </si>
  <si>
    <t>利用しない</t>
    <rPh sb="0" eb="2">
      <t>リヨウ</t>
    </rPh>
    <phoneticPr fontId="3"/>
  </si>
  <si>
    <t xml:space="preserve"> 6. 立替金の受領方法</t>
    <rPh sb="4" eb="6">
      <t>タテカエ</t>
    </rPh>
    <rPh sb="6" eb="7">
      <t>キン</t>
    </rPh>
    <rPh sb="8" eb="10">
      <t>ジュリョウ</t>
    </rPh>
    <rPh sb="10" eb="12">
      <t>ホウホウ</t>
    </rPh>
    <phoneticPr fontId="3"/>
  </si>
  <si>
    <t>AB01</t>
    <phoneticPr fontId="3"/>
  </si>
  <si>
    <t xml:space="preserve"> 対象客層</t>
    <rPh sb="1" eb="3">
      <t>タイショウ</t>
    </rPh>
    <rPh sb="3" eb="5">
      <t>キャクソウ</t>
    </rPh>
    <phoneticPr fontId="3"/>
  </si>
  <si>
    <t xml:space="preserve"> 定期購入サイクル</t>
    <rPh sb="1" eb="3">
      <t>テイキ</t>
    </rPh>
    <rPh sb="3" eb="5">
      <t>コウニュウ</t>
    </rPh>
    <phoneticPr fontId="3"/>
  </si>
  <si>
    <t>法人</t>
    <rPh sb="0" eb="2">
      <t>ホウジン</t>
    </rPh>
    <phoneticPr fontId="3"/>
  </si>
  <si>
    <t>個人</t>
    <rPh sb="0" eb="2">
      <t>コジン</t>
    </rPh>
    <phoneticPr fontId="3"/>
  </si>
  <si>
    <t xml:space="preserve"> 定期購入</t>
    <rPh sb="1" eb="3">
      <t>テイキ</t>
    </rPh>
    <rPh sb="3" eb="5">
      <t>コウニュウ</t>
    </rPh>
    <phoneticPr fontId="3"/>
  </si>
  <si>
    <t xml:space="preserve"> 3. 立替金の振込先</t>
    <rPh sb="4" eb="6">
      <t>タテカエ</t>
    </rPh>
    <rPh sb="6" eb="7">
      <t>キン</t>
    </rPh>
    <rPh sb="7" eb="9">
      <t>フリコミ</t>
    </rPh>
    <rPh sb="9" eb="10">
      <t>サキ</t>
    </rPh>
    <phoneticPr fontId="3"/>
  </si>
  <si>
    <t xml:space="preserve"> 立替金振込先口座</t>
    <rPh sb="1" eb="3">
      <t>タテカエ</t>
    </rPh>
    <rPh sb="3" eb="4">
      <t>キン</t>
    </rPh>
    <rPh sb="4" eb="6">
      <t>フリコ</t>
    </rPh>
    <rPh sb="6" eb="7">
      <t>サキ</t>
    </rPh>
    <rPh sb="7" eb="9">
      <t>コウザ</t>
    </rPh>
    <phoneticPr fontId="3"/>
  </si>
  <si>
    <t>請求書送付方法</t>
    <rPh sb="3" eb="5">
      <t>ソウフ</t>
    </rPh>
    <rPh sb="5" eb="7">
      <t>ホウホウ</t>
    </rPh>
    <phoneticPr fontId="3"/>
  </si>
  <si>
    <t xml:space="preserve"> 主管部署</t>
    <rPh sb="1" eb="3">
      <t>シュカン</t>
    </rPh>
    <rPh sb="3" eb="5">
      <t>ブショ</t>
    </rPh>
    <phoneticPr fontId="3"/>
  </si>
  <si>
    <t xml:space="preserve"> 注文から発送までの日数</t>
    <phoneticPr fontId="3"/>
  </si>
  <si>
    <t xml:space="preserve"> 商品発送業者名</t>
    <rPh sb="1" eb="3">
      <t>ショウヒン</t>
    </rPh>
    <rPh sb="3" eb="5">
      <t>ハッソウ</t>
    </rPh>
    <rPh sb="5" eb="7">
      <t>ギョウシャ</t>
    </rPh>
    <rPh sb="7" eb="8">
      <t>メイ</t>
    </rPh>
    <phoneticPr fontId="3"/>
  </si>
  <si>
    <t>（</t>
    <phoneticPr fontId="3"/>
  </si>
  <si>
    <t>年</t>
    <rPh sb="0" eb="1">
      <t>ネン</t>
    </rPh>
    <phoneticPr fontId="3"/>
  </si>
  <si>
    <t>月期）</t>
    <rPh sb="0" eb="1">
      <t>ガツ</t>
    </rPh>
    <rPh sb="1" eb="2">
      <t>キ</t>
    </rPh>
    <phoneticPr fontId="3"/>
  </si>
  <si>
    <t>西暦年２</t>
    <rPh sb="0" eb="3">
      <t>セイレキネン</t>
    </rPh>
    <phoneticPr fontId="3"/>
  </si>
  <si>
    <t>【DST使用欄（契約に関する特記事項）】</t>
    <rPh sb="4" eb="6">
      <t>シヨウ</t>
    </rPh>
    <rPh sb="6" eb="7">
      <t>ラン</t>
    </rPh>
    <rPh sb="8" eb="10">
      <t>ケイヤク</t>
    </rPh>
    <rPh sb="11" eb="12">
      <t>カン</t>
    </rPh>
    <rPh sb="14" eb="18">
      <t>トッキジコウ</t>
    </rPh>
    <phoneticPr fontId="3"/>
  </si>
  <si>
    <t>【DST使用欄（備考）】</t>
    <rPh sb="4" eb="6">
      <t>シヨウ</t>
    </rPh>
    <rPh sb="6" eb="7">
      <t>ラン</t>
    </rPh>
    <rPh sb="8" eb="10">
      <t>ビコウ</t>
    </rPh>
    <phoneticPr fontId="3"/>
  </si>
  <si>
    <t>【加盟店様　連絡事項記入欄】</t>
    <rPh sb="1" eb="4">
      <t>カメイテン</t>
    </rPh>
    <rPh sb="4" eb="5">
      <t>サマ</t>
    </rPh>
    <rPh sb="6" eb="10">
      <t>レンラクジコウ</t>
    </rPh>
    <rPh sb="10" eb="13">
      <t>キニュウラン</t>
    </rPh>
    <phoneticPr fontId="3"/>
  </si>
  <si>
    <t>DSK後払い利用約款第7条第6項に定める与信限度額:55,000円</t>
    <phoneticPr fontId="3"/>
  </si>
  <si>
    <t>記入日_年</t>
    <phoneticPr fontId="3"/>
  </si>
  <si>
    <t>記入日_月</t>
    <phoneticPr fontId="3"/>
  </si>
  <si>
    <t>記入日_日</t>
    <phoneticPr fontId="3"/>
  </si>
  <si>
    <t>サービス開始希望年月_年</t>
    <phoneticPr fontId="3"/>
  </si>
  <si>
    <t>サービス開始希望年月_月</t>
    <phoneticPr fontId="3"/>
  </si>
  <si>
    <t>法人番号</t>
    <phoneticPr fontId="3"/>
  </si>
  <si>
    <t>未入力チェック</t>
    <rPh sb="0" eb="3">
      <t>ミニュウリョク</t>
    </rPh>
    <phoneticPr fontId="3"/>
  </si>
  <si>
    <t>会社名ﾌﾘｶﾞﾅ</t>
    <phoneticPr fontId="3"/>
  </si>
  <si>
    <t>会社名</t>
    <phoneticPr fontId="3"/>
  </si>
  <si>
    <t>本社所在地ﾌﾘｶﾞﾅ</t>
    <phoneticPr fontId="3"/>
  </si>
  <si>
    <t>本社所在地_1</t>
    <phoneticPr fontId="3"/>
  </si>
  <si>
    <t>本社所在地_2</t>
    <phoneticPr fontId="3"/>
  </si>
  <si>
    <t>本社所在地_3</t>
    <phoneticPr fontId="3"/>
  </si>
  <si>
    <t>本社所在地_郵便番号_1</t>
    <phoneticPr fontId="3"/>
  </si>
  <si>
    <t>本社所在地_郵便番号_2</t>
    <phoneticPr fontId="3"/>
  </si>
  <si>
    <t>設立年月日_元号</t>
    <phoneticPr fontId="3"/>
  </si>
  <si>
    <t>設立年月日_年</t>
    <phoneticPr fontId="3"/>
  </si>
  <si>
    <t>設立年月日_月</t>
    <phoneticPr fontId="3"/>
  </si>
  <si>
    <t>資本金</t>
    <phoneticPr fontId="3"/>
  </si>
  <si>
    <t>代表者氏名ﾌﾘｶﾞﾅ_姓</t>
    <phoneticPr fontId="3"/>
  </si>
  <si>
    <t>代表者氏名ﾌﾘｶﾞﾅ_名</t>
    <phoneticPr fontId="3"/>
  </si>
  <si>
    <t>代表者氏名_姓</t>
    <phoneticPr fontId="3"/>
  </si>
  <si>
    <t>代表者氏名_名</t>
    <phoneticPr fontId="3"/>
  </si>
  <si>
    <t>代表者生年月日_元号</t>
    <phoneticPr fontId="3"/>
  </si>
  <si>
    <t>代表者生年月日_年</t>
    <phoneticPr fontId="3"/>
  </si>
  <si>
    <t>代表者生年月日_月</t>
    <phoneticPr fontId="3"/>
  </si>
  <si>
    <t>代表者生年月日_日</t>
    <phoneticPr fontId="3"/>
  </si>
  <si>
    <t>会社代表電話番号_1</t>
    <phoneticPr fontId="3"/>
  </si>
  <si>
    <t>会社代表電話番号_2</t>
    <phoneticPr fontId="3"/>
  </si>
  <si>
    <t>会社代表電話番号_3</t>
    <phoneticPr fontId="3"/>
  </si>
  <si>
    <t>年商</t>
    <phoneticPr fontId="3"/>
  </si>
  <si>
    <t>年商_年</t>
    <phoneticPr fontId="3"/>
  </si>
  <si>
    <t>年商_月</t>
    <phoneticPr fontId="3"/>
  </si>
  <si>
    <t>事業内容</t>
    <phoneticPr fontId="3"/>
  </si>
  <si>
    <t>ショップ名ﾌﾘｶﾞﾅ</t>
    <phoneticPr fontId="3"/>
  </si>
  <si>
    <t>ショップ名</t>
    <phoneticPr fontId="3"/>
  </si>
  <si>
    <t>ショップ電話番号_1</t>
    <phoneticPr fontId="3"/>
  </si>
  <si>
    <t>ショップ電話番号_2</t>
    <phoneticPr fontId="3"/>
  </si>
  <si>
    <t>ショップ電話番号_3</t>
    <phoneticPr fontId="3"/>
  </si>
  <si>
    <t>取扱商品</t>
    <phoneticPr fontId="3"/>
  </si>
  <si>
    <t>売上金振込先口座_金融機関名</t>
    <phoneticPr fontId="3"/>
  </si>
  <si>
    <t>売上金振込先口座_支店名</t>
    <phoneticPr fontId="3"/>
  </si>
  <si>
    <t>売上金振込先口座_金融機関コード</t>
    <phoneticPr fontId="3"/>
  </si>
  <si>
    <t>売上金振込先口座_支店コード</t>
    <phoneticPr fontId="3"/>
  </si>
  <si>
    <t>売上金振込先口座_預金種目</t>
    <phoneticPr fontId="3"/>
  </si>
  <si>
    <t>売上金振込先口座_口座番号</t>
    <phoneticPr fontId="3"/>
  </si>
  <si>
    <t>売上金振込先口座_名義</t>
    <phoneticPr fontId="3"/>
  </si>
  <si>
    <t>売上金振込先口座_名義_ﾌﾘｶﾞﾅ</t>
    <phoneticPr fontId="3"/>
  </si>
  <si>
    <t>主管_住所_郵便番号_1</t>
    <phoneticPr fontId="3"/>
  </si>
  <si>
    <t>主管_住所_郵便番号_2</t>
    <phoneticPr fontId="3"/>
  </si>
  <si>
    <t>障害・メンテナンス等通知先_メールアドレス</t>
    <phoneticPr fontId="3"/>
  </si>
  <si>
    <t>主管_担当者名</t>
    <rPh sb="0" eb="2">
      <t>シュカン</t>
    </rPh>
    <phoneticPr fontId="3"/>
  </si>
  <si>
    <t>主管_担当者名_ﾌﾘｶﾞﾅ</t>
  </si>
  <si>
    <t>主管_メールアドレス</t>
  </si>
  <si>
    <t>主管_住所_1</t>
  </si>
  <si>
    <t>主管_住所_2</t>
  </si>
  <si>
    <t>主管_住所_3</t>
  </si>
  <si>
    <t>主管_TEL_1</t>
  </si>
  <si>
    <t>主管_TEL_2</t>
  </si>
  <si>
    <t>主管_TEL_3</t>
  </si>
  <si>
    <t xml:space="preserve"> furi_com利用有無</t>
    <rPh sb="9" eb="11">
      <t>リヨウ</t>
    </rPh>
    <rPh sb="11" eb="13">
      <t>ウム</t>
    </rPh>
    <phoneticPr fontId="3"/>
  </si>
  <si>
    <t xml:space="preserve"> furi_comライセンス数</t>
    <rPh sb="14" eb="15">
      <t>スウ</t>
    </rPh>
    <phoneticPr fontId="3"/>
  </si>
  <si>
    <t>ライセンス</t>
    <phoneticPr fontId="3"/>
  </si>
  <si>
    <t>取扱件数</t>
    <rPh sb="0" eb="2">
      <t>トリアツカイ</t>
    </rPh>
    <rPh sb="2" eb="4">
      <t>ケンスウ</t>
    </rPh>
    <phoneticPr fontId="3"/>
  </si>
  <si>
    <t>申請書後払い</t>
    <rPh sb="3" eb="5">
      <t>アトバラ</t>
    </rPh>
    <phoneticPr fontId="3"/>
  </si>
  <si>
    <t>請求書送付方法</t>
    <phoneticPr fontId="3"/>
  </si>
  <si>
    <t>API連携利用</t>
    <phoneticPr fontId="3"/>
  </si>
  <si>
    <t>furi_com利用有無</t>
    <phoneticPr fontId="3"/>
  </si>
  <si>
    <t>furi_comライセンス数</t>
    <phoneticPr fontId="3"/>
  </si>
  <si>
    <t>振込回数</t>
    <phoneticPr fontId="3"/>
  </si>
  <si>
    <t>ショップ詳細情報</t>
    <phoneticPr fontId="3"/>
  </si>
  <si>
    <t xml:space="preserve"> 導入サイト①(特商法ページURL)</t>
    <phoneticPr fontId="3"/>
  </si>
  <si>
    <t xml:space="preserve"> カートシステム</t>
    <phoneticPr fontId="3"/>
  </si>
  <si>
    <t xml:space="preserve"> 取扱商材１</t>
    <rPh sb="1" eb="5">
      <t>トリアツカイショウザイ</t>
    </rPh>
    <phoneticPr fontId="3"/>
  </si>
  <si>
    <t xml:space="preserve"> 取扱商材２</t>
    <rPh sb="1" eb="5">
      <t>トリアツカイショウザイ</t>
    </rPh>
    <phoneticPr fontId="3"/>
  </si>
  <si>
    <t xml:space="preserve"> 取扱商材３</t>
    <rPh sb="1" eb="5">
      <t>トリアツカイショウザイ</t>
    </rPh>
    <phoneticPr fontId="3"/>
  </si>
  <si>
    <t xml:space="preserve"> 受注管理システム</t>
    <rPh sb="1" eb="3">
      <t>ジュチュウ</t>
    </rPh>
    <rPh sb="3" eb="5">
      <t>カンリ</t>
    </rPh>
    <phoneticPr fontId="3"/>
  </si>
  <si>
    <t>日</t>
    <rPh sb="0" eb="1">
      <t>ニチ</t>
    </rPh>
    <phoneticPr fontId="3"/>
  </si>
  <si>
    <t>円</t>
    <rPh sb="0" eb="1">
      <t>エン</t>
    </rPh>
    <phoneticPr fontId="3"/>
  </si>
  <si>
    <t xml:space="preserve"> カートシステム（選択肢）</t>
    <rPh sb="9" eb="12">
      <t>センタクシ</t>
    </rPh>
    <phoneticPr fontId="3"/>
  </si>
  <si>
    <t>←将来的な拡張用（しばらくは非表示）</t>
    <rPh sb="1" eb="4">
      <t>ショウライテキ</t>
    </rPh>
    <rPh sb="5" eb="8">
      <t>カクチョウヨウ</t>
    </rPh>
    <rPh sb="14" eb="17">
      <t>ヒヒョウジ</t>
    </rPh>
    <phoneticPr fontId="3"/>
  </si>
  <si>
    <t xml:space="preserve"> 導入サイト②(特商法ページURL)</t>
    <phoneticPr fontId="3"/>
  </si>
  <si>
    <t xml:space="preserve"> 導入サイト③(特商法ページURL)</t>
    <phoneticPr fontId="3"/>
  </si>
  <si>
    <t xml:space="preserve"> 導入サイト④(特商法ページURL)</t>
    <phoneticPr fontId="3"/>
  </si>
  <si>
    <t xml:space="preserve"> 導入サイト⑤(特商法ページURL)</t>
    <phoneticPr fontId="3"/>
  </si>
  <si>
    <t>サイト1_特商法ページURL</t>
    <phoneticPr fontId="3"/>
  </si>
  <si>
    <t>サイト5_取扱商材１</t>
  </si>
  <si>
    <t>サイト5_取扱件数１</t>
  </si>
  <si>
    <t>サイト5_平均単価１</t>
  </si>
  <si>
    <t>サイト1_取扱商材１</t>
  </si>
  <si>
    <t>サイト1_取扱件数１</t>
  </si>
  <si>
    <t>サイト1_平均単価１</t>
  </si>
  <si>
    <t>サイト1_対象客層_法人</t>
  </si>
  <si>
    <t>サイト1_対象客層_個人</t>
  </si>
  <si>
    <t>サイト1_取扱商材２</t>
  </si>
  <si>
    <t>サイト1_取扱件数２</t>
  </si>
  <si>
    <t>サイト1_平均単価２</t>
  </si>
  <si>
    <t>サイト1_取扱商材３</t>
  </si>
  <si>
    <t>サイト1_取扱件数３</t>
  </si>
  <si>
    <t>サイト1_平均単価３</t>
  </si>
  <si>
    <t>サイト1_定期購入_取扱商品有無</t>
    <phoneticPr fontId="3"/>
  </si>
  <si>
    <t>申請書共通_未入力チェック</t>
    <phoneticPr fontId="3"/>
  </si>
  <si>
    <t>申請書後払い_未入力チェック</t>
    <phoneticPr fontId="3"/>
  </si>
  <si>
    <t>申請書後払い_furicom_未入力チェック</t>
    <phoneticPr fontId="3"/>
  </si>
  <si>
    <t>ショップ詳細情報_サイト1_未入力チェック</t>
    <phoneticPr fontId="3"/>
  </si>
  <si>
    <t>ショップ詳細情報_サイト1_対象客層_未入力チェック</t>
    <phoneticPr fontId="3"/>
  </si>
  <si>
    <t>ショップ詳細情報_サイト1_取扱商材２_未入力チェック</t>
    <phoneticPr fontId="3"/>
  </si>
  <si>
    <t>ショップ詳細情報_サイト1_取扱商材３_未入力チェック</t>
    <phoneticPr fontId="3"/>
  </si>
  <si>
    <t>サイト1_定期購入サイクル</t>
    <phoneticPr fontId="3"/>
  </si>
  <si>
    <t>ショップ詳細情報_サイト1_定期購入_未入力チェック</t>
    <phoneticPr fontId="3"/>
  </si>
  <si>
    <t>ショップ詳細情報_サイト1_総合_未入力チェック</t>
    <rPh sb="14" eb="16">
      <t>ソウゴウ</t>
    </rPh>
    <phoneticPr fontId="3"/>
  </si>
  <si>
    <t>取扱件数</t>
    <phoneticPr fontId="3"/>
  </si>
  <si>
    <t>ショップ詳細情報_サイト2_総合_未入力チェック</t>
    <rPh sb="14" eb="16">
      <t>ソウゴウ</t>
    </rPh>
    <phoneticPr fontId="3"/>
  </si>
  <si>
    <t>ショップ詳細情報_サイト2_未入力チェック</t>
  </si>
  <si>
    <t>サイト2_特商法ページURL</t>
  </si>
  <si>
    <t>サイト2_取扱商材１</t>
  </si>
  <si>
    <t>サイト2_取扱件数１</t>
  </si>
  <si>
    <t>サイト2_平均単価１</t>
  </si>
  <si>
    <t>ショップ詳細情報_サイト2_対象客層_未入力チェック</t>
  </si>
  <si>
    <t>サイト2_対象客層_法人</t>
  </si>
  <si>
    <t>サイト2_対象客層_個人</t>
  </si>
  <si>
    <t>ショップ詳細情報_サイト2_取扱商材２_未入力チェック</t>
  </si>
  <si>
    <t>サイト2_取扱商材２</t>
  </si>
  <si>
    <t>サイト2_取扱件数２</t>
  </si>
  <si>
    <t>サイト2_平均単価２</t>
  </si>
  <si>
    <t>サイト2_取扱商材３</t>
  </si>
  <si>
    <t>サイト2_取扱件数３</t>
  </si>
  <si>
    <t>サイト2_平均単価３</t>
  </si>
  <si>
    <t>サイト2_定期購入_取扱商品有無</t>
  </si>
  <si>
    <t>サイト2_定期購入サイクル</t>
  </si>
  <si>
    <t>ショップ詳細情報_サイト2_取扱商材３_未入力チェック</t>
    <phoneticPr fontId="3"/>
  </si>
  <si>
    <t>ショップ詳細情報_サイト2_定期購入_未入力チェック</t>
    <phoneticPr fontId="3"/>
  </si>
  <si>
    <t>ショップ詳細情報_サイト3_総合_未入力チェック</t>
    <rPh sb="14" eb="16">
      <t>ソウゴウ</t>
    </rPh>
    <phoneticPr fontId="3"/>
  </si>
  <si>
    <t>ショップ詳細情報_サイト3_未入力チェック</t>
  </si>
  <si>
    <t>サイト3_特商法ページURL</t>
  </si>
  <si>
    <t>サイト3_取扱商材１</t>
  </si>
  <si>
    <t>サイト3_取扱件数１</t>
  </si>
  <si>
    <t>サイト3_平均単価１</t>
  </si>
  <si>
    <t>ショップ詳細情報_サイト3_対象客層_未入力チェック</t>
  </si>
  <si>
    <t>サイト3_対象客層_法人</t>
  </si>
  <si>
    <t>サイト3_対象客層_個人</t>
  </si>
  <si>
    <t>ショップ詳細情報_サイト3_取扱商材２_未入力チェック</t>
  </si>
  <si>
    <t>サイト3_取扱商材２</t>
  </si>
  <si>
    <t>サイト3_取扱件数２</t>
  </si>
  <si>
    <t>サイト3_平均単価２</t>
  </si>
  <si>
    <t>ショップ詳細情報_サイト3_取扱商材３_未入力チェック</t>
  </si>
  <si>
    <t>サイト3_取扱商材３</t>
  </si>
  <si>
    <t>サイト3_取扱件数３</t>
  </si>
  <si>
    <t>サイト3_平均単価３</t>
  </si>
  <si>
    <t>ショップ詳細情報_サイト3_定期購入_未入力チェック</t>
  </si>
  <si>
    <t>サイト3_定期購入_取扱商品有無</t>
  </si>
  <si>
    <t>サイト3_定期購入サイクル</t>
  </si>
  <si>
    <t>ショップ詳細情報_サイト4_総合_未入力チェック</t>
    <rPh sb="14" eb="16">
      <t>ソウゴウ</t>
    </rPh>
    <phoneticPr fontId="3"/>
  </si>
  <si>
    <t>サイト4_特商法ページURL</t>
  </si>
  <si>
    <t>サイト4_取扱商材１</t>
  </si>
  <si>
    <t>サイト4_取扱件数１</t>
  </si>
  <si>
    <t>サイト4_平均単価１</t>
  </si>
  <si>
    <t>ショップ詳細情報_サイト4_対象客層_未入力チェック</t>
  </si>
  <si>
    <t>サイト4_対象客層_法人</t>
  </si>
  <si>
    <t>サイト4_対象客層_個人</t>
  </si>
  <si>
    <t>サイト4_取扱商材２</t>
  </si>
  <si>
    <t>サイト4_取扱件数２</t>
  </si>
  <si>
    <t>サイト4_平均単価２</t>
  </si>
  <si>
    <t>ショップ詳細情報_サイト4_取扱商材３_未入力チェック</t>
  </si>
  <si>
    <t>サイト4_取扱商材３</t>
  </si>
  <si>
    <t>サイト4_取扱件数３</t>
  </si>
  <si>
    <t>サイト4_平均単価３</t>
  </si>
  <si>
    <t>ショップ詳細情報_サイト4_定期購入_未入力チェック</t>
  </si>
  <si>
    <t>サイト4_定期購入_取扱商品有無</t>
  </si>
  <si>
    <t>サイト4_定期購入サイクル</t>
  </si>
  <si>
    <t>ショップ詳細情報_サイト4_未入力チェック</t>
    <phoneticPr fontId="3"/>
  </si>
  <si>
    <t>ショップ詳細情報_サイト4_取扱商材２_未入力チェック</t>
    <phoneticPr fontId="3"/>
  </si>
  <si>
    <t>ショップ詳細情報_サイト5_総合_未入力チェック</t>
    <rPh sb="14" eb="16">
      <t>ソウゴウ</t>
    </rPh>
    <phoneticPr fontId="3"/>
  </si>
  <si>
    <t>ショップ詳細情報_サイト5_未入力チェック</t>
  </si>
  <si>
    <t>サイト5_特商法ページURL</t>
  </si>
  <si>
    <t>ショップ詳細情報_サイト5_対象客層_未入力チェック</t>
  </si>
  <si>
    <t>サイト5_対象客層_法人</t>
  </si>
  <si>
    <t>サイト5_対象客層_個人</t>
  </si>
  <si>
    <t>ショップ詳細情報_サイト5_取扱商材２_未入力チェック</t>
  </si>
  <si>
    <t>サイト5_取扱商材２</t>
  </si>
  <si>
    <t>サイト5_取扱件数２</t>
  </si>
  <si>
    <t>サイト5_平均単価２</t>
  </si>
  <si>
    <t>ショップ詳細情報_サイト5_取扱商材３_未入力チェック</t>
  </si>
  <si>
    <t>サイト5_取扱商材３</t>
  </si>
  <si>
    <t>サイト5_取扱件数３</t>
  </si>
  <si>
    <t>サイト5_平均単価３</t>
  </si>
  <si>
    <t>ショップ詳細情報_サイト5_定期購入_未入力チェック</t>
  </si>
  <si>
    <t>サイト5_定期購入_取扱商品有無</t>
  </si>
  <si>
    <t>サイト5_定期購入サイクル</t>
  </si>
  <si>
    <t>件/月</t>
    <rPh sb="0" eb="1">
      <t>ケン</t>
    </rPh>
    <rPh sb="2" eb="3">
      <t>ツキ</t>
    </rPh>
    <phoneticPr fontId="3"/>
  </si>
  <si>
    <t>平均請求単価</t>
    <rPh sb="2" eb="4">
      <t>セイキュウ</t>
    </rPh>
    <phoneticPr fontId="3"/>
  </si>
  <si>
    <t xml:space="preserve"> 初回請求書送付方法</t>
    <rPh sb="1" eb="3">
      <t>ショカイ</t>
    </rPh>
    <rPh sb="6" eb="8">
      <t>ソウフ</t>
    </rPh>
    <rPh sb="8" eb="10">
      <t>ホウホウ</t>
    </rPh>
    <phoneticPr fontId="3"/>
  </si>
  <si>
    <t>申請書後払い_同梱_未入力チェック</t>
    <rPh sb="7" eb="9">
      <t>ドウコン</t>
    </rPh>
    <phoneticPr fontId="3"/>
  </si>
  <si>
    <t>件/月</t>
    <rPh sb="0" eb="1">
      <t>ケン</t>
    </rPh>
    <rPh sb="2" eb="3">
      <t>ガツ</t>
    </rPh>
    <phoneticPr fontId="3"/>
  </si>
  <si>
    <t>平均請求単価</t>
    <phoneticPr fontId="3"/>
  </si>
  <si>
    <t>1 同梱　＊別送も可　（コンビニ払いのみ)</t>
    <rPh sb="2" eb="4">
      <t>ドウコン</t>
    </rPh>
    <rPh sb="6" eb="8">
      <t>ベッソウ</t>
    </rPh>
    <rPh sb="9" eb="10">
      <t>カ</t>
    </rPh>
    <rPh sb="16" eb="17">
      <t>バラ</t>
    </rPh>
    <phoneticPr fontId="3"/>
  </si>
  <si>
    <t>2 同梱　＊別送も可　（コンビニ、郵便局併用払い）</t>
    <rPh sb="2" eb="4">
      <t>ドウコン</t>
    </rPh>
    <rPh sb="6" eb="8">
      <t>ベッソウ</t>
    </rPh>
    <rPh sb="9" eb="10">
      <t>カ</t>
    </rPh>
    <rPh sb="17" eb="20">
      <t>ユウビンキョク</t>
    </rPh>
    <rPh sb="20" eb="22">
      <t>ヘイヨウ</t>
    </rPh>
    <rPh sb="22" eb="23">
      <t>バラ</t>
    </rPh>
    <phoneticPr fontId="3"/>
  </si>
  <si>
    <t>4 別送のみ　（コンビニ、郵便局併用払い）</t>
    <rPh sb="2" eb="4">
      <t>ベッソウ</t>
    </rPh>
    <rPh sb="13" eb="16">
      <t>ユウビンキョク</t>
    </rPh>
    <rPh sb="16" eb="18">
      <t>ヘイヨウ</t>
    </rPh>
    <rPh sb="18" eb="19">
      <t>バラ</t>
    </rPh>
    <phoneticPr fontId="3"/>
  </si>
  <si>
    <t>はがき</t>
    <phoneticPr fontId="3"/>
  </si>
  <si>
    <t>はがき</t>
    <phoneticPr fontId="3"/>
  </si>
  <si>
    <t>3 別送のみ　（コンビニ払いのみ-はがき）</t>
    <rPh sb="2" eb="4">
      <t>ベッソウ</t>
    </rPh>
    <rPh sb="12" eb="13">
      <t>バラ</t>
    </rPh>
    <phoneticPr fontId="3"/>
  </si>
  <si>
    <t>封書</t>
    <rPh sb="0" eb="2">
      <t>フウショ</t>
    </rPh>
    <phoneticPr fontId="3"/>
  </si>
  <si>
    <t>5 別送のみ　（コンビニ払いのみ-封書）</t>
    <rPh sb="2" eb="4">
      <t>ベッソウ</t>
    </rPh>
    <rPh sb="12" eb="13">
      <t>バラ</t>
    </rPh>
    <rPh sb="17" eb="19">
      <t>フウショ</t>
    </rPh>
    <phoneticPr fontId="3"/>
  </si>
  <si>
    <t>補足</t>
    <rPh sb="0" eb="2">
      <t>ホソク</t>
    </rPh>
    <phoneticPr fontId="3"/>
  </si>
  <si>
    <t xml:space="preserve"> ※　上記、太枠内の項目（会社名～資本金）は、登記事項証明書を確認のうえ、登記事項と相違がないようご記入ください。
 (※1）URLについて、リダイレクトURLの場合は転送先のURLをご記入ください。URLにファイル名の指定がない場合は、末尾に”/”（トレイリングスラッシュ）をご記入ください。</t>
    <rPh sb="3" eb="5">
      <t>ジョウキ</t>
    </rPh>
    <rPh sb="6" eb="8">
      <t>フトワク</t>
    </rPh>
    <rPh sb="8" eb="9">
      <t>ナイ</t>
    </rPh>
    <rPh sb="10" eb="12">
      <t>コウモク</t>
    </rPh>
    <rPh sb="13" eb="16">
      <t>カイシャメイ</t>
    </rPh>
    <rPh sb="17" eb="20">
      <t>シホンキン</t>
    </rPh>
    <rPh sb="23" eb="25">
      <t>トウキ</t>
    </rPh>
    <rPh sb="25" eb="27">
      <t>ジコウ</t>
    </rPh>
    <rPh sb="27" eb="30">
      <t>ショウメイショ</t>
    </rPh>
    <rPh sb="31" eb="33">
      <t>カクニン</t>
    </rPh>
    <rPh sb="37" eb="39">
      <t>トウキ</t>
    </rPh>
    <rPh sb="39" eb="41">
      <t>ジコウ</t>
    </rPh>
    <rPh sb="42" eb="44">
      <t>ソウイ</t>
    </rPh>
    <rPh sb="50" eb="52">
      <t>キニュウ</t>
    </rPh>
    <phoneticPr fontId="3"/>
  </si>
  <si>
    <r>
      <t xml:space="preserve"> ショップURL</t>
    </r>
    <r>
      <rPr>
        <sz val="8"/>
        <rFont val="メイリオ"/>
        <family val="3"/>
        <charset val="128"/>
      </rPr>
      <t>（※2）</t>
    </r>
    <phoneticPr fontId="3"/>
  </si>
  <si>
    <t xml:space="preserve"> ※　上記、太枠内の項目（ショップ電話番号）は、ショップページの特商法を確認のうえ、表記内容と相違がないようご記入ください。
 (※2）URLについて、リダイレクトURLの場合は転送先のURLをご記入ください。URLにファイル名の指定がない場合は、末尾に”/”（トレイリングスラッシュ）をご記入ください。</t>
    <rPh sb="6" eb="8">
      <t>フトワク</t>
    </rPh>
    <rPh sb="10" eb="12">
      <t>コウモク</t>
    </rPh>
    <rPh sb="17" eb="19">
      <t>デンワ</t>
    </rPh>
    <rPh sb="19" eb="21">
      <t>バンゴウ</t>
    </rPh>
    <rPh sb="32" eb="33">
      <t>トク</t>
    </rPh>
    <rPh sb="33" eb="35">
      <t>ショウホウ</t>
    </rPh>
    <rPh sb="42" eb="44">
      <t>ヒョウキ</t>
    </rPh>
    <rPh sb="44" eb="46">
      <t>ナイヨウ</t>
    </rPh>
    <phoneticPr fontId="3"/>
  </si>
  <si>
    <t xml:space="preserve"> 7．導入サイト、ショップ詳細情報</t>
    <phoneticPr fontId="3"/>
  </si>
  <si>
    <t xml:space="preserve"> 商品と請求書を別送する場合や、初回請求書の再発行時送付方法</t>
    <rPh sb="1" eb="3">
      <t>ショウヒン</t>
    </rPh>
    <rPh sb="4" eb="7">
      <t>セイキュウショ</t>
    </rPh>
    <rPh sb="8" eb="10">
      <t>ベッソウ</t>
    </rPh>
    <rPh sb="12" eb="14">
      <t>バアイ</t>
    </rPh>
    <rPh sb="16" eb="18">
      <t>ショカイ</t>
    </rPh>
    <rPh sb="18" eb="20">
      <t>セイキュウ</t>
    </rPh>
    <rPh sb="22" eb="25">
      <t>サイハッコウ</t>
    </rPh>
    <rPh sb="25" eb="26">
      <t>ジ</t>
    </rPh>
    <rPh sb="26" eb="28">
      <t>ソウフ</t>
    </rPh>
    <rPh sb="28" eb="30">
      <t>ホウホウ</t>
    </rPh>
    <phoneticPr fontId="3"/>
  </si>
  <si>
    <t xml:space="preserve"> API連携利用有無</t>
    <rPh sb="4" eb="6">
      <t>レンケイ</t>
    </rPh>
    <rPh sb="6" eb="8">
      <t>リヨウ</t>
    </rPh>
    <rPh sb="8" eb="10">
      <t>ウム</t>
    </rPh>
    <phoneticPr fontId="3"/>
  </si>
  <si>
    <t xml:space="preserve"> 設立年月</t>
    <rPh sb="1" eb="3">
      <t>セツリツ</t>
    </rPh>
    <rPh sb="3" eb="5">
      <t>ネンゲツ</t>
    </rPh>
    <phoneticPr fontId="3"/>
  </si>
  <si>
    <t>▼</t>
    <phoneticPr fontId="3"/>
  </si>
  <si>
    <t>サービス</t>
  </si>
  <si>
    <t>会費等</t>
  </si>
  <si>
    <t>金融等</t>
  </si>
  <si>
    <t>公共・通信</t>
  </si>
  <si>
    <t>通信教育等</t>
  </si>
  <si>
    <t>通信販売</t>
  </si>
  <si>
    <t>不明等</t>
  </si>
  <si>
    <t>サービス</t>
    <phoneticPr fontId="3"/>
  </si>
  <si>
    <t>チケット</t>
  </si>
  <si>
    <t>医療費</t>
  </si>
  <si>
    <t>介護</t>
  </si>
  <si>
    <t>検査料</t>
  </si>
  <si>
    <t>広告</t>
  </si>
  <si>
    <t>写真プリント</t>
  </si>
  <si>
    <t>受験料</t>
  </si>
  <si>
    <t>受講料</t>
  </si>
  <si>
    <t>情報料</t>
  </si>
  <si>
    <t>清掃等</t>
  </si>
  <si>
    <t>占い</t>
  </si>
  <si>
    <t>賃貸料</t>
  </si>
  <si>
    <t>保険料</t>
  </si>
  <si>
    <t>保守料</t>
  </si>
  <si>
    <t>旅行代金</t>
  </si>
  <si>
    <t>その他</t>
  </si>
  <si>
    <t>会費等</t>
    <phoneticPr fontId="3"/>
  </si>
  <si>
    <t>会費</t>
    <phoneticPr fontId="3"/>
  </si>
  <si>
    <t>金融等</t>
    <phoneticPr fontId="3"/>
  </si>
  <si>
    <t>金融</t>
    <phoneticPr fontId="3"/>
  </si>
  <si>
    <t>公共・通信</t>
    <phoneticPr fontId="3"/>
  </si>
  <si>
    <t>ガス等</t>
    <phoneticPr fontId="3"/>
  </si>
  <si>
    <t>通信教育</t>
    <phoneticPr fontId="3"/>
  </si>
  <si>
    <t>通信教育等</t>
    <phoneticPr fontId="3"/>
  </si>
  <si>
    <t>通信販売</t>
    <phoneticPr fontId="3"/>
  </si>
  <si>
    <t>お菓子・果物</t>
  </si>
  <si>
    <t>ペット関連品</t>
  </si>
  <si>
    <t>衣料・寝具品</t>
  </si>
  <si>
    <t>医薬・医療・介護用品</t>
  </si>
  <si>
    <t>育児関連</t>
  </si>
  <si>
    <t>化粧・理容・美容品</t>
  </si>
  <si>
    <t>花</t>
  </si>
  <si>
    <t>冠婚葬祭</t>
  </si>
  <si>
    <t>教材</t>
  </si>
  <si>
    <t>健康食品</t>
  </si>
  <si>
    <t>事務用品</t>
  </si>
  <si>
    <t>趣味</t>
  </si>
  <si>
    <t>酒・飲料品</t>
  </si>
  <si>
    <t>書籍・コンテンツ</t>
  </si>
  <si>
    <t>食料品</t>
  </si>
  <si>
    <t>生活用品</t>
  </si>
  <si>
    <t>専門通販</t>
  </si>
  <si>
    <t>総合通販</t>
  </si>
  <si>
    <t>農業・園芸用品</t>
  </si>
  <si>
    <t>味噌・醤油・調味料</t>
  </si>
  <si>
    <t>不明等</t>
    <phoneticPr fontId="3"/>
  </si>
  <si>
    <t>不明</t>
    <phoneticPr fontId="3"/>
  </si>
  <si>
    <t>業種_1</t>
    <phoneticPr fontId="3"/>
  </si>
  <si>
    <t>業種_2</t>
    <phoneticPr fontId="3"/>
  </si>
  <si>
    <t>月１回</t>
    <rPh sb="0" eb="1">
      <t>ツキ</t>
    </rPh>
    <rPh sb="2" eb="3">
      <t>カイ</t>
    </rPh>
    <phoneticPr fontId="3"/>
  </si>
  <si>
    <t>月２回</t>
    <rPh sb="0" eb="1">
      <t>ツキ</t>
    </rPh>
    <rPh sb="2" eb="3">
      <t>カイ</t>
    </rPh>
    <phoneticPr fontId="3"/>
  </si>
  <si>
    <t>週１回</t>
    <rPh sb="0" eb="1">
      <t>シュウ</t>
    </rPh>
    <rPh sb="2" eb="3">
      <t>カイ</t>
    </rPh>
    <phoneticPr fontId="3"/>
  </si>
  <si>
    <t>　月1回　（締め日：お支払日前週木曜日、お支払日：毎月第1金曜日）
　月2回　（締め日：お支払日前週木曜日、お支払日：毎月第2,第4金曜日）
　週1回　（締め日：お支払日前週木曜日、お支払日：毎週金曜日）
　※ お支払日が非営業日の場合は、翌営業日のお支払いとなります。
　※ 月次請求項目については、毎月の初回締め日に前月期間分を精算致します。
　※ 収入印紙相当額は顧客のお支払情報の処理日に基づき、月次請求を行います。
　※ 締め日以降に取消登録を行った取引についても、当該締切内で取消処理される場合がございます。
　※ 連休、年末年始については、別途、株式会社DSテクノロジーズが定めるスケジュールと致します。
　上記お支払日に立替金からご利用料金を差し引きの上、振込先にお振り込み致します。</t>
    <rPh sb="16" eb="17">
      <t>モク</t>
    </rPh>
    <rPh sb="107" eb="109">
      <t>ケイサン</t>
    </rPh>
    <rPh sb="109" eb="110">
      <t>ビ</t>
    </rPh>
    <rPh sb="112" eb="115">
      <t>シハライビ</t>
    </rPh>
    <rPh sb="122" eb="124">
      <t>バアイ</t>
    </rPh>
    <rPh sb="126" eb="128">
      <t>シハラ</t>
    </rPh>
    <rPh sb="136" eb="138">
      <t>ヘンコウ</t>
    </rPh>
    <rPh sb="144" eb="146">
      <t>ゲツジ</t>
    </rPh>
    <rPh sb="146" eb="148">
      <t>セイキュウ</t>
    </rPh>
    <rPh sb="148" eb="150">
      <t>コウモク</t>
    </rPh>
    <rPh sb="154" eb="156">
      <t>ショカイ</t>
    </rPh>
    <rPh sb="157" eb="159">
      <t>マイツキ</t>
    </rPh>
    <rPh sb="168" eb="169">
      <t>イタ</t>
    </rPh>
    <rPh sb="182" eb="186">
      <t>シュウニュウインシ</t>
    </rPh>
    <rPh sb="186" eb="189">
      <t>ソウトウガク</t>
    </rPh>
    <rPh sb="190" eb="192">
      <t>コキャク</t>
    </rPh>
    <rPh sb="196" eb="198">
      <t>ジョウホウ</t>
    </rPh>
    <rPh sb="199" eb="201">
      <t>ショリ</t>
    </rPh>
    <rPh sb="201" eb="202">
      <t>ビ</t>
    </rPh>
    <rPh sb="203" eb="204">
      <t>モト</t>
    </rPh>
    <rPh sb="280" eb="284">
      <t>カブシ</t>
    </rPh>
    <rPh sb="304" eb="305">
      <t>イタ</t>
    </rPh>
    <rPh sb="311" eb="312">
      <t>オコナ</t>
    </rPh>
    <rPh sb="345" eb="346">
      <t>イタ</t>
    </rPh>
    <phoneticPr fontId="3"/>
  </si>
  <si>
    <t>WEB</t>
    <phoneticPr fontId="3"/>
  </si>
  <si>
    <t xml:space="preserve"> 顧客への提示方法（※３）</t>
    <rPh sb="1" eb="3">
      <t>コキャク</t>
    </rPh>
    <rPh sb="5" eb="7">
      <t>テイジ</t>
    </rPh>
    <rPh sb="7" eb="9">
      <t>ホウホウ</t>
    </rPh>
    <phoneticPr fontId="3"/>
  </si>
  <si>
    <t xml:space="preserve"> 文言提示URL</t>
    <rPh sb="1" eb="3">
      <t>モンゴン</t>
    </rPh>
    <rPh sb="3" eb="5">
      <t>テイジ</t>
    </rPh>
    <phoneticPr fontId="3"/>
  </si>
  <si>
    <t>申請書後払い_確認事項_未入力チェック</t>
    <rPh sb="7" eb="11">
      <t>カクニンジコウ</t>
    </rPh>
    <phoneticPr fontId="3"/>
  </si>
  <si>
    <t>顧客_同意確認_WEB</t>
    <phoneticPr fontId="3"/>
  </si>
  <si>
    <t>顧客_同意確認_チラシ</t>
    <phoneticPr fontId="3"/>
  </si>
  <si>
    <t>顧客_同意確認_電話</t>
    <phoneticPr fontId="3"/>
  </si>
  <si>
    <t>顧客_同意確認_URL</t>
    <phoneticPr fontId="3"/>
  </si>
  <si>
    <t>顧客_同意確認_電話同意事項</t>
    <phoneticPr fontId="3"/>
  </si>
  <si>
    <t>申請書後払い_確認事項_WEB_未入力チェック</t>
    <rPh sb="7" eb="11">
      <t>カクニンジコウ</t>
    </rPh>
    <phoneticPr fontId="3"/>
  </si>
  <si>
    <t>申請書後払い_確認事項_電話_未入力チェック</t>
    <rPh sb="7" eb="11">
      <t>カクニンジコウ</t>
    </rPh>
    <rPh sb="12" eb="14">
      <t>デンワ</t>
    </rPh>
    <phoneticPr fontId="3"/>
  </si>
  <si>
    <t xml:space="preserve"> サービス開始年月日</t>
    <rPh sb="7" eb="9">
      <t>ネンゲツ</t>
    </rPh>
    <rPh sb="9" eb="10">
      <t>ヒ</t>
    </rPh>
    <phoneticPr fontId="3"/>
  </si>
  <si>
    <t xml:space="preserve"> フリガナ</t>
    <phoneticPr fontId="3"/>
  </si>
  <si>
    <t>フリガナ</t>
    <phoneticPr fontId="3"/>
  </si>
  <si>
    <t xml:space="preserve"> 担当者名　[フリガナ]</t>
    <rPh sb="1" eb="4">
      <t>タントウシャ</t>
    </rPh>
    <rPh sb="4" eb="5">
      <t>メイ</t>
    </rPh>
    <phoneticPr fontId="3"/>
  </si>
  <si>
    <r>
      <t xml:space="preserve"> (※３）DSK後払い利用約款第16条第1項第4号に定める「乙が別途定める文言」の顧客への提示方法をご記入ください。
</t>
    </r>
    <r>
      <rPr>
        <b/>
        <sz val="8"/>
        <color rgb="FFFF0000"/>
        <rFont val="メイリオ"/>
        <family val="3"/>
        <charset val="128"/>
      </rPr>
      <t>サービス開始年月日までに顧客への提示内容が確認できない場合は、サービスの開始を延期させて頂く可能性がございます。</t>
    </r>
    <rPh sb="41" eb="43">
      <t>コキャク</t>
    </rPh>
    <rPh sb="45" eb="47">
      <t>テイジ</t>
    </rPh>
    <rPh sb="47" eb="49">
      <t>ホウホウ</t>
    </rPh>
    <rPh sb="51" eb="53">
      <t>キニュウ</t>
    </rPh>
    <rPh sb="63" eb="65">
      <t>カイシ</t>
    </rPh>
    <rPh sb="65" eb="68">
      <t>ネンガッピ</t>
    </rPh>
    <rPh sb="71" eb="73">
      <t>コキャク</t>
    </rPh>
    <rPh sb="75" eb="77">
      <t>テイジ</t>
    </rPh>
    <rPh sb="77" eb="79">
      <t>ナイヨウ</t>
    </rPh>
    <rPh sb="80" eb="82">
      <t>カクニン</t>
    </rPh>
    <rPh sb="86" eb="88">
      <t>バアイ</t>
    </rPh>
    <rPh sb="95" eb="97">
      <t>カイシ</t>
    </rPh>
    <rPh sb="98" eb="100">
      <t>エンキ</t>
    </rPh>
    <rPh sb="103" eb="104">
      <t>イタダ</t>
    </rPh>
    <rPh sb="105" eb="108">
      <t>カノウセイ</t>
    </rPh>
    <phoneticPr fontId="3"/>
  </si>
  <si>
    <t>サービス開始希望年月_日</t>
    <rPh sb="11" eb="12">
      <t>ヒ</t>
    </rPh>
    <phoneticPr fontId="3"/>
  </si>
  <si>
    <t xml:space="preserve"> ８．本サービス利用に関する同意取得のための案内提示方法等</t>
    <rPh sb="3" eb="4">
      <t>ホン</t>
    </rPh>
    <rPh sb="8" eb="10">
      <t>リヨウ</t>
    </rPh>
    <rPh sb="11" eb="12">
      <t>カン</t>
    </rPh>
    <rPh sb="14" eb="16">
      <t>ドウイ</t>
    </rPh>
    <rPh sb="16" eb="18">
      <t>シュトク</t>
    </rPh>
    <rPh sb="22" eb="24">
      <t>アンナイ</t>
    </rPh>
    <rPh sb="24" eb="26">
      <t>テイジ</t>
    </rPh>
    <rPh sb="26" eb="28">
      <t>ホウホウ</t>
    </rPh>
    <rPh sb="28" eb="29">
      <t>トウ</t>
    </rPh>
    <phoneticPr fontId="3"/>
  </si>
  <si>
    <t>注文の発生有無に関わらず、左記の年月分より月次請求項目のご請求を開始致します。
また、サービス開始年月日は必ず平日を指定してください。</t>
    <rPh sb="21" eb="23">
      <t>ゲツジ</t>
    </rPh>
    <rPh sb="23" eb="25">
      <t>セイキュウ</t>
    </rPh>
    <rPh sb="25" eb="27">
      <t>コウモク</t>
    </rPh>
    <rPh sb="47" eb="49">
      <t>カイシ</t>
    </rPh>
    <rPh sb="49" eb="52">
      <t>ネンガッピ</t>
    </rPh>
    <rPh sb="53" eb="54">
      <t>カナラ</t>
    </rPh>
    <rPh sb="55" eb="57">
      <t>ヘイジツ</t>
    </rPh>
    <rPh sb="58" eb="60">
      <t>シテイ</t>
    </rPh>
    <phoneticPr fontId="3"/>
  </si>
  <si>
    <t>取扱商品あり</t>
    <phoneticPr fontId="3"/>
  </si>
  <si>
    <t>申請書共通_年商_未入力チェック</t>
    <rPh sb="3" eb="5">
      <t>キョウツウ</t>
    </rPh>
    <rPh sb="6" eb="8">
      <t>ネンショウ</t>
    </rPh>
    <phoneticPr fontId="3"/>
  </si>
  <si>
    <t>DSK後払い設定項目値表</t>
    <rPh sb="3" eb="5">
      <t>アトバラ</t>
    </rPh>
    <rPh sb="6" eb="8">
      <t>セッテイ</t>
    </rPh>
    <rPh sb="8" eb="10">
      <t>コウモク</t>
    </rPh>
    <rPh sb="10" eb="11">
      <t>チ</t>
    </rPh>
    <rPh sb="11" eb="12">
      <t>ヒョウ</t>
    </rPh>
    <phoneticPr fontId="3"/>
  </si>
  <si>
    <r>
      <t xml:space="preserve"> 印字用サイト名称１</t>
    </r>
    <r>
      <rPr>
        <sz val="8"/>
        <rFont val="メイリオ"/>
        <family val="3"/>
        <charset val="128"/>
      </rPr>
      <t>（全角12文字　半角25文字以下）</t>
    </r>
    <rPh sb="1" eb="3">
      <t>インジ</t>
    </rPh>
    <rPh sb="3" eb="4">
      <t>ヨウ</t>
    </rPh>
    <rPh sb="7" eb="9">
      <t>メイショウ</t>
    </rPh>
    <rPh sb="11" eb="12">
      <t>ゼン</t>
    </rPh>
    <rPh sb="15" eb="17">
      <t>モジ</t>
    </rPh>
    <rPh sb="18" eb="20">
      <t>ハンカク</t>
    </rPh>
    <rPh sb="22" eb="24">
      <t>モジ</t>
    </rPh>
    <rPh sb="24" eb="26">
      <t>イカ</t>
    </rPh>
    <phoneticPr fontId="3"/>
  </si>
  <si>
    <r>
      <t xml:space="preserve"> 印字用サイト名称２</t>
    </r>
    <r>
      <rPr>
        <sz val="8"/>
        <rFont val="メイリオ"/>
        <family val="3"/>
        <charset val="128"/>
      </rPr>
      <t>（全角12文字　半角25文字以下）</t>
    </r>
    <rPh sb="1" eb="3">
      <t>インジ</t>
    </rPh>
    <rPh sb="3" eb="4">
      <t>ヨウ</t>
    </rPh>
    <rPh sb="7" eb="9">
      <t>メイショウ</t>
    </rPh>
    <phoneticPr fontId="3"/>
  </si>
  <si>
    <r>
      <t xml:space="preserve"> 印字用サイト名称３</t>
    </r>
    <r>
      <rPr>
        <sz val="8"/>
        <rFont val="メイリオ"/>
        <family val="3"/>
        <charset val="128"/>
      </rPr>
      <t>（全角5文字　半角10文字以下）</t>
    </r>
    <rPh sb="1" eb="3">
      <t>インジ</t>
    </rPh>
    <rPh sb="3" eb="4">
      <t>ヨウ</t>
    </rPh>
    <rPh sb="7" eb="9">
      <t>メイショウ</t>
    </rPh>
    <phoneticPr fontId="3"/>
  </si>
  <si>
    <r>
      <t xml:space="preserve"> 請求書自由通信欄１</t>
    </r>
    <r>
      <rPr>
        <sz val="8"/>
        <rFont val="メイリオ"/>
        <family val="3"/>
        <charset val="128"/>
      </rPr>
      <t>（全角30文字　半角60文字以下）</t>
    </r>
    <rPh sb="1" eb="4">
      <t>セイキュウショ</t>
    </rPh>
    <rPh sb="4" eb="6">
      <t>ジユウ</t>
    </rPh>
    <rPh sb="6" eb="9">
      <t>ツウシンラン</t>
    </rPh>
    <rPh sb="18" eb="20">
      <t>ハンカク</t>
    </rPh>
    <rPh sb="22" eb="24">
      <t>モジ</t>
    </rPh>
    <rPh sb="24" eb="26">
      <t>イカ</t>
    </rPh>
    <phoneticPr fontId="3"/>
  </si>
  <si>
    <r>
      <t xml:space="preserve"> 請求書自由通信欄２</t>
    </r>
    <r>
      <rPr>
        <sz val="8"/>
        <rFont val="メイリオ"/>
        <family val="3"/>
        <charset val="128"/>
      </rPr>
      <t>（全角30文字　半角60文字以下）</t>
    </r>
    <rPh sb="1" eb="4">
      <t>セイキュウショ</t>
    </rPh>
    <rPh sb="4" eb="6">
      <t>ジユウ</t>
    </rPh>
    <rPh sb="6" eb="9">
      <t>ツウシンラン</t>
    </rPh>
    <phoneticPr fontId="3"/>
  </si>
  <si>
    <r>
      <t xml:space="preserve"> 請求書自由通信欄３</t>
    </r>
    <r>
      <rPr>
        <sz val="8"/>
        <rFont val="メイリオ"/>
        <family val="3"/>
        <charset val="128"/>
      </rPr>
      <t>（全角30文字　半角60文字以下）</t>
    </r>
    <rPh sb="1" eb="4">
      <t>セイキュウショ</t>
    </rPh>
    <rPh sb="4" eb="6">
      <t>ジユウ</t>
    </rPh>
    <rPh sb="6" eb="9">
      <t>ツウシンラン</t>
    </rPh>
    <phoneticPr fontId="3"/>
  </si>
  <si>
    <r>
      <t xml:space="preserve"> 請求書自由通信欄４</t>
    </r>
    <r>
      <rPr>
        <sz val="8"/>
        <rFont val="メイリオ"/>
        <family val="3"/>
        <charset val="128"/>
      </rPr>
      <t>（全角30文字　半角60文字以下）</t>
    </r>
    <rPh sb="1" eb="4">
      <t>セイキュウショ</t>
    </rPh>
    <rPh sb="4" eb="6">
      <t>ジユウ</t>
    </rPh>
    <rPh sb="6" eb="9">
      <t>ツウシンラン</t>
    </rPh>
    <phoneticPr fontId="3"/>
  </si>
  <si>
    <r>
      <t xml:space="preserve"> 請求書自由通信欄５</t>
    </r>
    <r>
      <rPr>
        <sz val="8"/>
        <rFont val="メイリオ"/>
        <family val="3"/>
        <charset val="128"/>
      </rPr>
      <t>（全角30文字　半角60文字以下）</t>
    </r>
    <rPh sb="1" eb="4">
      <t>セイキュウショ</t>
    </rPh>
    <rPh sb="4" eb="6">
      <t>ジユウ</t>
    </rPh>
    <rPh sb="6" eb="9">
      <t>ツウシンラン</t>
    </rPh>
    <phoneticPr fontId="3"/>
  </si>
  <si>
    <t xml:space="preserve">※印字用サイト名称１には企業名、サイト名、屋号のいずれかを必ず入力ください。
※請求書自由通信欄１～５には「企業名、サイト名、屋号」のいずれかと、お客様向けの問い合わせ電話番号を必ず入力してください。
　同梱・払込票印刷furi_comシリーズ利用の加盟店様も督促ははがきのため入力してください。
※別シート「表示箇所対応図」を参照いただき、必要箇所をご記入ください。
※環境依存文字は使用しないでください。
</t>
    <rPh sb="1" eb="3">
      <t>インジ</t>
    </rPh>
    <rPh sb="3" eb="4">
      <t>ヨウ</t>
    </rPh>
    <rPh sb="7" eb="8">
      <t>メイ</t>
    </rPh>
    <rPh sb="8" eb="9">
      <t>ショウ</t>
    </rPh>
    <rPh sb="12" eb="15">
      <t>キギョウメイ</t>
    </rPh>
    <rPh sb="19" eb="20">
      <t>メイ</t>
    </rPh>
    <rPh sb="21" eb="23">
      <t>ヤゴウ</t>
    </rPh>
    <rPh sb="29" eb="30">
      <t>カナラ</t>
    </rPh>
    <rPh sb="31" eb="33">
      <t>ニュウリョク</t>
    </rPh>
    <rPh sb="40" eb="43">
      <t>セイキュウショ</t>
    </rPh>
    <rPh sb="43" eb="45">
      <t>ジユウ</t>
    </rPh>
    <rPh sb="45" eb="48">
      <t>ツウシンラン</t>
    </rPh>
    <rPh sb="74" eb="77">
      <t>キャクサマム</t>
    </rPh>
    <rPh sb="79" eb="80">
      <t>ト</t>
    </rPh>
    <rPh sb="89" eb="90">
      <t>カナラ</t>
    </rPh>
    <rPh sb="91" eb="93">
      <t>ニュウリョク</t>
    </rPh>
    <rPh sb="102" eb="104">
      <t>ドウコン</t>
    </rPh>
    <rPh sb="105" eb="110">
      <t>ハライコミヒョウインサツ</t>
    </rPh>
    <rPh sb="122" eb="124">
      <t>リヨウ</t>
    </rPh>
    <rPh sb="125" eb="127">
      <t>カメイ</t>
    </rPh>
    <rPh sb="127" eb="128">
      <t>テン</t>
    </rPh>
    <rPh sb="128" eb="129">
      <t>サマ</t>
    </rPh>
    <rPh sb="130" eb="132">
      <t>トクソク</t>
    </rPh>
    <rPh sb="139" eb="141">
      <t>ニュウリョク</t>
    </rPh>
    <rPh sb="150" eb="151">
      <t>ベツ</t>
    </rPh>
    <rPh sb="155" eb="157">
      <t>ヒョウジ</t>
    </rPh>
    <rPh sb="157" eb="159">
      <t>カショ</t>
    </rPh>
    <rPh sb="159" eb="161">
      <t>タイオウ</t>
    </rPh>
    <rPh sb="161" eb="162">
      <t>ズ</t>
    </rPh>
    <rPh sb="164" eb="166">
      <t>サンショウ</t>
    </rPh>
    <rPh sb="171" eb="175">
      <t>ヒツヨウカショ</t>
    </rPh>
    <rPh sb="177" eb="179">
      <t>キニュウ</t>
    </rPh>
    <rPh sb="186" eb="188">
      <t>カンキョウ</t>
    </rPh>
    <rPh sb="188" eb="190">
      <t>イゾン</t>
    </rPh>
    <rPh sb="190" eb="192">
      <t>モジ</t>
    </rPh>
    <rPh sb="193" eb="195">
      <t>シヨウ</t>
    </rPh>
    <phoneticPr fontId="3"/>
  </si>
  <si>
    <t>別送・督促はがきの場合</t>
    <rPh sb="3" eb="5">
      <t>トクソク</t>
    </rPh>
    <rPh sb="9" eb="11">
      <t>バアイ</t>
    </rPh>
    <phoneticPr fontId="3"/>
  </si>
  <si>
    <r>
      <t>【記入方法の説明】
 ・  薄黄色</t>
    </r>
    <r>
      <rPr>
        <sz val="8"/>
        <color rgb="FFFFFFCC"/>
        <rFont val="メイリオ"/>
        <family val="3"/>
        <charset val="128"/>
      </rPr>
      <t>■</t>
    </r>
    <r>
      <rPr>
        <sz val="8"/>
        <rFont val="メイリオ"/>
        <family val="3"/>
        <charset val="128"/>
      </rPr>
      <t>の背景の項目は必ずご記入ください。灰色</t>
    </r>
    <r>
      <rPr>
        <sz val="8"/>
        <color theme="0" tint="-0.249977111117893"/>
        <rFont val="メイリオ"/>
        <family val="3"/>
        <charset val="128"/>
      </rPr>
      <t>■</t>
    </r>
    <r>
      <rPr>
        <sz val="8"/>
        <rFont val="メイリオ"/>
        <family val="3"/>
        <charset val="128"/>
      </rPr>
      <t>の背景の項目は記入内容によって背景色が変化します。背景色が変化した場合はご記入ください。灰色の場合は記入不要です。
 ・ ”</t>
    </r>
    <r>
      <rPr>
        <sz val="8"/>
        <color rgb="FF0000FF"/>
        <rFont val="メイリオ"/>
        <family val="3"/>
        <charset val="128"/>
      </rPr>
      <t>▼</t>
    </r>
    <r>
      <rPr>
        <sz val="8"/>
        <rFont val="メイリオ"/>
        <family val="3"/>
        <charset val="128"/>
      </rPr>
      <t>”または”</t>
    </r>
    <r>
      <rPr>
        <sz val="8"/>
        <color rgb="FF0000FF"/>
        <rFont val="メイリオ"/>
        <family val="3"/>
        <charset val="128"/>
      </rPr>
      <t>□</t>
    </r>
    <r>
      <rPr>
        <sz val="8"/>
        <rFont val="メイリオ"/>
        <family val="3"/>
        <charset val="128"/>
      </rPr>
      <t>”が記入されている記入欄は、リストから記入内容をご選択ください。”</t>
    </r>
    <r>
      <rPr>
        <sz val="8"/>
        <color rgb="FF0000FF"/>
        <rFont val="メイリオ"/>
        <family val="3"/>
        <charset val="128"/>
      </rPr>
      <t>□</t>
    </r>
    <r>
      <rPr>
        <sz val="8"/>
        <rFont val="メイリオ"/>
        <family val="3"/>
        <charset val="128"/>
      </rPr>
      <t>”は、複数選択可能です。薄紅色</t>
    </r>
    <r>
      <rPr>
        <sz val="8"/>
        <color rgb="FFFFCCCC"/>
        <rFont val="メイリオ"/>
        <family val="3"/>
        <charset val="128"/>
      </rPr>
      <t>■</t>
    </r>
    <r>
      <rPr>
        <sz val="8"/>
        <rFont val="メイリオ"/>
        <family val="3"/>
        <charset val="128"/>
      </rPr>
      <t>の背景の記入欄は、デフォルトで数式が設定されており、
　自動で別項目の内容を編集、設定します。
 ・  記入後にエラーメッセージが表示される場合は、メッセージを確認のうえ、記入内容をご修正ください。
 ・  環境依存文字は使用しないでください。</t>
    </r>
    <rPh sb="14" eb="15">
      <t>ウス</t>
    </rPh>
    <rPh sb="15" eb="17">
      <t>キイロ</t>
    </rPh>
    <rPh sb="53" eb="55">
      <t>ハイケイ</t>
    </rPh>
    <rPh sb="63" eb="65">
      <t>ハイケイ</t>
    </rPh>
    <rPh sb="65" eb="66">
      <t>ショク</t>
    </rPh>
    <rPh sb="198" eb="200">
      <t>セッテイ</t>
    </rPh>
    <rPh sb="261" eb="263">
      <t>カンキョウ</t>
    </rPh>
    <rPh sb="263" eb="265">
      <t>イゾン</t>
    </rPh>
    <rPh sb="265" eb="267">
      <t>モジ</t>
    </rPh>
    <rPh sb="268" eb="270">
      <t>シヨウ</t>
    </rPh>
    <phoneticPr fontId="3"/>
  </si>
  <si>
    <t>DSK後払い利用申請書</t>
    <rPh sb="3" eb="5">
      <t>アトバラ</t>
    </rPh>
    <rPh sb="6" eb="8">
      <t>リヨウ</t>
    </rPh>
    <rPh sb="8" eb="11">
      <t>シンセイショ</t>
    </rPh>
    <phoneticPr fontId="3"/>
  </si>
  <si>
    <t xml:space="preserve"> クレーム対応費用保険利用有無</t>
    <rPh sb="5" eb="7">
      <t>タイオウ</t>
    </rPh>
    <rPh sb="7" eb="9">
      <t>ヒヨウ</t>
    </rPh>
    <rPh sb="9" eb="11">
      <t>ホケン</t>
    </rPh>
    <rPh sb="11" eb="13">
      <t>リヨウ</t>
    </rPh>
    <rPh sb="13" eb="15">
      <t>ウム</t>
    </rPh>
    <phoneticPr fontId="3"/>
  </si>
  <si>
    <t>クレーム対応費用保険利用有無</t>
    <phoneticPr fontId="3"/>
  </si>
  <si>
    <t>都宮市</t>
  </si>
  <si>
    <t>熊本市中央区</t>
  </si>
  <si>
    <t>熊本市東区</t>
  </si>
  <si>
    <t>熊本市西区</t>
  </si>
  <si>
    <t>熊本市南区</t>
  </si>
  <si>
    <t>岩美郡岩美町</t>
  </si>
  <si>
    <t>熊本市北区</t>
  </si>
  <si>
    <t>八頭郡若桜町</t>
  </si>
  <si>
    <t>糸満市</t>
  </si>
  <si>
    <t>八頭郡智頭町</t>
  </si>
  <si>
    <t>八頭郡八頭町</t>
  </si>
  <si>
    <t>東伯郡三朝町</t>
  </si>
  <si>
    <t>仁多郡奥出雲町</t>
  </si>
  <si>
    <t>勝浦郡勝浦町</t>
  </si>
  <si>
    <t>小豆郡土庄町</t>
  </si>
  <si>
    <t>吉田郡永平寺町</t>
  </si>
  <si>
    <t>海草郡紀美野町</t>
  </si>
  <si>
    <t>東伯郡湯梨浜町</t>
  </si>
  <si>
    <t>飯石郡飯南町</t>
  </si>
  <si>
    <t>勝浦郡上勝町</t>
  </si>
  <si>
    <t>小豆郡小豆島町</t>
  </si>
  <si>
    <t>北諸県郡三股町</t>
  </si>
  <si>
    <t>東津軽郡平内町</t>
  </si>
  <si>
    <t>中新川郡舟橋村</t>
  </si>
  <si>
    <t>今立郡池田町</t>
  </si>
  <si>
    <t>伊都郡かつらぎ町</t>
  </si>
  <si>
    <t>東伯郡琴浦町</t>
  </si>
  <si>
    <t>邑智郡川本町</t>
  </si>
  <si>
    <t>名東郡佐那河内村</t>
  </si>
  <si>
    <t>木田郡三木町</t>
  </si>
  <si>
    <t>神埼郡吉野ヶ里町</t>
  </si>
  <si>
    <t>西諸県郡高原町</t>
  </si>
  <si>
    <t>東津軽郡今別町</t>
  </si>
  <si>
    <t>中新川郡上市町</t>
  </si>
  <si>
    <t>能美郡川北町</t>
  </si>
  <si>
    <t>南条郡南越前町</t>
  </si>
  <si>
    <t>伊都郡九度山町</t>
  </si>
  <si>
    <t>東伯郡北栄町</t>
  </si>
  <si>
    <t>邑智郡美郷町</t>
  </si>
  <si>
    <t>名西郡石井町</t>
  </si>
  <si>
    <t>香川郡直島町</t>
  </si>
  <si>
    <t>越智郡上島町</t>
  </si>
  <si>
    <t>安芸郡東洋町</t>
  </si>
  <si>
    <t>三養基郡基山町</t>
  </si>
  <si>
    <t>東諸県郡国富町</t>
  </si>
  <si>
    <t>国頭郡国頭村</t>
  </si>
  <si>
    <t>東津軽郡蓬田村</t>
  </si>
  <si>
    <t>北群馬郡榛東村</t>
  </si>
  <si>
    <t>中新川郡立山町</t>
  </si>
  <si>
    <t>河北郡津幡町</t>
  </si>
  <si>
    <t>丹生郡越前町</t>
  </si>
  <si>
    <t>山辺郡山添村</t>
  </si>
  <si>
    <t>伊都郡高野町</t>
  </si>
  <si>
    <t>西伯郡日吉津村</t>
  </si>
  <si>
    <t>邑智郡邑南町</t>
  </si>
  <si>
    <t>名西郡神山町</t>
  </si>
  <si>
    <t>綾歌郡宇多津町</t>
  </si>
  <si>
    <t>上浮穴郡久万高原町</t>
  </si>
  <si>
    <t>安芸郡奈半利町</t>
  </si>
  <si>
    <t>三養基郡上峰町</t>
  </si>
  <si>
    <t>東諸県郡綾町</t>
  </si>
  <si>
    <t>国頭郡大宜味村</t>
  </si>
  <si>
    <t>東津軽郡外ヶ浜町</t>
  </si>
  <si>
    <t>滝沢市</t>
  </si>
  <si>
    <t>鹿角郡小坂町</t>
  </si>
  <si>
    <t>東村山郡山辺町</t>
  </si>
  <si>
    <t>伊達郡桑折町</t>
  </si>
  <si>
    <t>北群馬郡吉岡町</t>
  </si>
  <si>
    <t>下新川郡入善町</t>
  </si>
  <si>
    <t>河北郡内灘町</t>
  </si>
  <si>
    <t>三方郡美浜町</t>
  </si>
  <si>
    <t>西八代郡市川三郷町</t>
  </si>
  <si>
    <t>蒲生郡日野町</t>
  </si>
  <si>
    <t>生駒郡平群町</t>
  </si>
  <si>
    <t>有田郡湯浅町</t>
  </si>
  <si>
    <t>西伯郡大山町</t>
  </si>
  <si>
    <t>鹿足郡津和野町</t>
  </si>
  <si>
    <t>大島郡周防大島町</t>
  </si>
  <si>
    <t>那賀郡那賀町</t>
  </si>
  <si>
    <t>綾歌郡綾川町</t>
  </si>
  <si>
    <t>伊予郡松前町</t>
  </si>
  <si>
    <t>安芸郡田野町</t>
  </si>
  <si>
    <t>三養基郡みやき町</t>
  </si>
  <si>
    <t>西彼杵郡長与町</t>
  </si>
  <si>
    <t>児湯郡高鍋町</t>
  </si>
  <si>
    <t>国頭郡東村</t>
  </si>
  <si>
    <t>西津軽郡鰺ヶ沢町</t>
  </si>
  <si>
    <t>岩手郡雫石町</t>
  </si>
  <si>
    <t>北秋田郡上小阿仁村</t>
  </si>
  <si>
    <t>東村山郡中山町</t>
  </si>
  <si>
    <t>伊達郡国見町</t>
  </si>
  <si>
    <t>河内郡上三川町</t>
  </si>
  <si>
    <t>多野郡上野村</t>
  </si>
  <si>
    <t>下新川郡朝日町</t>
  </si>
  <si>
    <t>羽咋郡志賀町</t>
  </si>
  <si>
    <t>大飯郡高浜町</t>
  </si>
  <si>
    <t>南巨摩郡早川町</t>
  </si>
  <si>
    <t>桑名郡木曽岬町</t>
  </si>
  <si>
    <t>蒲生郡竜王町</t>
  </si>
  <si>
    <t>生駒郡三郷町</t>
  </si>
  <si>
    <t>有田郡広川町</t>
  </si>
  <si>
    <t>西伯郡南部町</t>
  </si>
  <si>
    <t>鹿足郡吉賀町</t>
  </si>
  <si>
    <t>玖珂郡和木町</t>
  </si>
  <si>
    <t>海部郡牟岐町</t>
  </si>
  <si>
    <t>仲多度郡琴平町</t>
  </si>
  <si>
    <t>伊予郡砥部町</t>
  </si>
  <si>
    <t>安芸郡安田町</t>
  </si>
  <si>
    <t>東松浦郡玄海町</t>
  </si>
  <si>
    <t>西彼杵郡時津町</t>
  </si>
  <si>
    <t>東国東郡姫島村</t>
  </si>
  <si>
    <t>児湯郡新富町</t>
  </si>
  <si>
    <t>国頭郡今帰仁村</t>
  </si>
  <si>
    <t>西津軽郡深浦町</t>
  </si>
  <si>
    <t>岩手郡葛巻町</t>
  </si>
  <si>
    <t>山本郡藤里町</t>
  </si>
  <si>
    <t>西村山郡河北町</t>
  </si>
  <si>
    <t>伊達郡川俣町</t>
  </si>
  <si>
    <t>芳賀郡益子町</t>
  </si>
  <si>
    <t>多野郡神流町</t>
  </si>
  <si>
    <t>羽咋郡宝達志水町</t>
  </si>
  <si>
    <t>大飯郡おおい町</t>
  </si>
  <si>
    <t>南巨摩郡身延町</t>
  </si>
  <si>
    <t>員弁郡東員町</t>
  </si>
  <si>
    <t>愛知郡愛荘町</t>
  </si>
  <si>
    <t>生駒郡斑鳩町</t>
  </si>
  <si>
    <t>有田郡有田川町</t>
  </si>
  <si>
    <t>西伯郡伯耆町</t>
  </si>
  <si>
    <t>隠岐郡海士町</t>
  </si>
  <si>
    <t>熊毛郡上関町</t>
  </si>
  <si>
    <t>海部郡美波町</t>
  </si>
  <si>
    <t>仲多度郡多度津町</t>
  </si>
  <si>
    <t>喜多郡内子町</t>
  </si>
  <si>
    <t>安芸郡北川村</t>
  </si>
  <si>
    <t>西松浦郡有田町</t>
  </si>
  <si>
    <t>東彼杵郡東彼杵町</t>
  </si>
  <si>
    <t>速見郡日出町</t>
  </si>
  <si>
    <t>児湯郡西米良村</t>
  </si>
  <si>
    <t>国頭郡本部町</t>
  </si>
  <si>
    <t>中津軽郡西目屋村</t>
  </si>
  <si>
    <t>岩手郡岩手町</t>
  </si>
  <si>
    <t>山本郡三種町</t>
  </si>
  <si>
    <t>西村山郡西川町</t>
  </si>
  <si>
    <t>安達郡大玉村</t>
  </si>
  <si>
    <t>芳賀郡茂木町</t>
  </si>
  <si>
    <t>甘楽郡下仁田町</t>
  </si>
  <si>
    <t>鹿島郡中能登町</t>
  </si>
  <si>
    <t>三方上中郡若狭町</t>
  </si>
  <si>
    <t>南巨摩郡南部町</t>
  </si>
  <si>
    <t>三重郡菰野町</t>
  </si>
  <si>
    <t>犬上郡豊郷町</t>
  </si>
  <si>
    <t>生駒郡安堵町</t>
  </si>
  <si>
    <t>日高郡美浜町</t>
  </si>
  <si>
    <t>日野郡日南町</t>
  </si>
  <si>
    <t>隠岐郡西ノ島町</t>
  </si>
  <si>
    <t>熊毛郡田布施町</t>
  </si>
  <si>
    <t>海部郡海陽町</t>
  </si>
  <si>
    <t>仲多度郡まんのう町</t>
  </si>
  <si>
    <t>西宇和郡伊方町</t>
  </si>
  <si>
    <t>安芸郡馬路村</t>
  </si>
  <si>
    <t>杵島郡大町町</t>
  </si>
  <si>
    <t>東彼杵郡川棚町</t>
  </si>
  <si>
    <t>玖珠郡九重町</t>
  </si>
  <si>
    <t>児湯郡木城町</t>
  </si>
  <si>
    <t>国頭郡恩納村</t>
  </si>
  <si>
    <t>南津軽郡藤崎町</t>
  </si>
  <si>
    <t>紫波郡紫波町</t>
  </si>
  <si>
    <t>富谷市</t>
  </si>
  <si>
    <t>山本郡八峰町</t>
  </si>
  <si>
    <t>西村山郡朝日町</t>
  </si>
  <si>
    <t>岩瀬郡鏡石町</t>
  </si>
  <si>
    <t>芳賀郡市貝町</t>
  </si>
  <si>
    <t>甘楽郡南牧村</t>
  </si>
  <si>
    <t>鳳珠郡穴水町</t>
  </si>
  <si>
    <t>南巨摩郡富士川町</t>
  </si>
  <si>
    <t>三重郡朝日町</t>
  </si>
  <si>
    <t>犬上郡甲良町</t>
  </si>
  <si>
    <t>磯城郡川西町</t>
  </si>
  <si>
    <t>日高郡日高町</t>
  </si>
  <si>
    <t>日野郡日野町</t>
  </si>
  <si>
    <t>隠岐郡知夫村</t>
  </si>
  <si>
    <t>熊毛郡平生町</t>
  </si>
  <si>
    <t>板野郡松茂町</t>
  </si>
  <si>
    <t>北宇和郡松野町</t>
  </si>
  <si>
    <t>安芸郡芸西村</t>
  </si>
  <si>
    <t>杵島郡江北町</t>
  </si>
  <si>
    <t>東彼杵郡波佐見町</t>
  </si>
  <si>
    <t>玖珠郡玖珠町</t>
  </si>
  <si>
    <t>児湯郡川南町</t>
  </si>
  <si>
    <t>国頭郡宜野座村</t>
  </si>
  <si>
    <t>南津軽郡大鰐町</t>
  </si>
  <si>
    <t>紫波郡矢巾町</t>
  </si>
  <si>
    <t>刈田郡蔵王町</t>
  </si>
  <si>
    <t>南秋田郡五城目町</t>
  </si>
  <si>
    <t>西村山郡大江町</t>
  </si>
  <si>
    <t>岩瀬郡天栄村</t>
  </si>
  <si>
    <t>芳賀郡芳賀町</t>
  </si>
  <si>
    <t>甘楽郡甘楽町</t>
  </si>
  <si>
    <t>鳳珠郡能登町</t>
  </si>
  <si>
    <t>中巨摩郡昭和町</t>
  </si>
  <si>
    <t>三重郡川越町</t>
  </si>
  <si>
    <t>犬上郡多賀町</t>
  </si>
  <si>
    <t>磯城郡三宅町</t>
  </si>
  <si>
    <t>日高郡由良町</t>
  </si>
  <si>
    <t>日野郡江府町</t>
  </si>
  <si>
    <t>隠岐郡隠岐の島町</t>
  </si>
  <si>
    <t>和気郡和気町</t>
  </si>
  <si>
    <t>阿武郡阿武町</t>
  </si>
  <si>
    <t>板野郡北島町</t>
  </si>
  <si>
    <t>北宇和郡鬼北町</t>
  </si>
  <si>
    <t>長岡郡本山町</t>
  </si>
  <si>
    <t>杵島郡白石町</t>
  </si>
  <si>
    <t>北松浦郡小値賀町</t>
  </si>
  <si>
    <t>下益城郡美里町</t>
  </si>
  <si>
    <t>児湯郡都農町</t>
  </si>
  <si>
    <t>国頭郡金武町</t>
  </si>
  <si>
    <t>南津軽郡田舎館村</t>
  </si>
  <si>
    <t>和賀郡西和賀町</t>
  </si>
  <si>
    <t>刈田郡七ヶ宿町</t>
  </si>
  <si>
    <t>南秋田郡八郎潟町</t>
  </si>
  <si>
    <t>北村山郡大石田町</t>
  </si>
  <si>
    <t>南会津郡下郷町</t>
  </si>
  <si>
    <t>下都賀郡壬生町</t>
  </si>
  <si>
    <t>吾妻郡中之条町</t>
  </si>
  <si>
    <t>南都留郡道志村</t>
  </si>
  <si>
    <t>南佐久郡小海町</t>
  </si>
  <si>
    <t>多気郡多気町</t>
  </si>
  <si>
    <t>磯城郡田原本町</t>
  </si>
  <si>
    <t>日高郡印南町</t>
  </si>
  <si>
    <t>都窪郡早島町</t>
  </si>
  <si>
    <t>板野郡藍住町</t>
  </si>
  <si>
    <t>南宇和郡愛南町</t>
  </si>
  <si>
    <t>長岡郡大豊町</t>
  </si>
  <si>
    <t>藤津郡太良町</t>
  </si>
  <si>
    <t>北松浦郡佐々町</t>
  </si>
  <si>
    <t>玉名郡玉東町</t>
  </si>
  <si>
    <t>東臼杵郡門川町</t>
  </si>
  <si>
    <t>鹿児島郡三島村</t>
  </si>
  <si>
    <t>国頭郡伊江村</t>
  </si>
  <si>
    <t>北津軽郡板柳町</t>
  </si>
  <si>
    <t>胆沢郡金ケ崎町</t>
  </si>
  <si>
    <t>柴田郡大河原町</t>
  </si>
  <si>
    <t>南秋田郡井川町</t>
  </si>
  <si>
    <t>最上郡金山町</t>
  </si>
  <si>
    <t>南会津郡檜枝岐村</t>
  </si>
  <si>
    <t>下都賀郡野木町</t>
  </si>
  <si>
    <t>吾妻郡長野原町</t>
  </si>
  <si>
    <t>南都留郡西桂町</t>
  </si>
  <si>
    <t>南佐久郡川上村</t>
  </si>
  <si>
    <t>多気郡明和町</t>
  </si>
  <si>
    <t>宇陀郡曽爾村</t>
  </si>
  <si>
    <t>日高郡みなべ町</t>
  </si>
  <si>
    <t>浅口郡里庄町</t>
  </si>
  <si>
    <t>板野郡板野町</t>
  </si>
  <si>
    <t>土佐郡土佐町</t>
  </si>
  <si>
    <t>南松浦郡新上五島町</t>
  </si>
  <si>
    <t>玉名郡南関町</t>
  </si>
  <si>
    <t>東臼杵郡諸塚村</t>
  </si>
  <si>
    <t>鹿児島郡十島村</t>
  </si>
  <si>
    <t>中頭郡読谷村</t>
  </si>
  <si>
    <t>北津軽郡鶴田町</t>
  </si>
  <si>
    <t>西磐井郡平泉町</t>
  </si>
  <si>
    <t>柴田郡村田町</t>
  </si>
  <si>
    <t>南秋田郡大潟村</t>
  </si>
  <si>
    <t>最上郡最上町</t>
  </si>
  <si>
    <t>南会津郡只見町</t>
  </si>
  <si>
    <t>塩谷郡塩谷町</t>
  </si>
  <si>
    <t>吾妻郡嬬恋村</t>
  </si>
  <si>
    <t>南都留郡忍野村</t>
  </si>
  <si>
    <t>南佐久郡南牧村</t>
  </si>
  <si>
    <t>羽島郡岐南町</t>
  </si>
  <si>
    <t>多気郡大台町</t>
  </si>
  <si>
    <t>宇陀郡御杖村</t>
  </si>
  <si>
    <t>日高郡日高川町</t>
  </si>
  <si>
    <t>小田郡矢掛町</t>
  </si>
  <si>
    <t>安芸郡府中町</t>
  </si>
  <si>
    <t>板野郡上板町</t>
  </si>
  <si>
    <t>土佐郡大川村</t>
  </si>
  <si>
    <t>玉名郡長洲町</t>
  </si>
  <si>
    <t>東臼杵郡椎葉村</t>
  </si>
  <si>
    <t>薩摩郡さつま町</t>
  </si>
  <si>
    <t>中頭郡嘉手納町</t>
  </si>
  <si>
    <t>北津軽郡中泊町</t>
  </si>
  <si>
    <t>気仙郡住田町</t>
  </si>
  <si>
    <t>柴田郡柴田町</t>
  </si>
  <si>
    <t>仙北郡美郷町</t>
  </si>
  <si>
    <t>最上郡舟形町</t>
  </si>
  <si>
    <t>南会津郡南会津町</t>
  </si>
  <si>
    <t>塩谷郡高根沢町</t>
  </si>
  <si>
    <t>吾妻郡草津町</t>
  </si>
  <si>
    <t>南都留郡山中湖村</t>
  </si>
  <si>
    <t>南佐久郡南相木村</t>
  </si>
  <si>
    <t>羽島郡笠松町</t>
  </si>
  <si>
    <t>度会郡玉城町</t>
  </si>
  <si>
    <t>高市郡高取町</t>
  </si>
  <si>
    <t>西牟婁郡白浜町</t>
  </si>
  <si>
    <t>真庭郡新庄村</t>
  </si>
  <si>
    <t>安芸郡海田町</t>
  </si>
  <si>
    <t>美馬郡つるぎ町</t>
  </si>
  <si>
    <t>吾川郡いの町</t>
  </si>
  <si>
    <t>玉名郡和水町</t>
  </si>
  <si>
    <t>東臼杵郡美郷町</t>
  </si>
  <si>
    <t>出水郡長島町</t>
  </si>
  <si>
    <t>中頭郡北谷町</t>
  </si>
  <si>
    <t>上北郡野辺地町</t>
  </si>
  <si>
    <t>上閉伊郡大槌町</t>
  </si>
  <si>
    <t>柴田郡川崎町</t>
  </si>
  <si>
    <t>雄勝郡羽後町</t>
  </si>
  <si>
    <t>最上郡真室川町</t>
  </si>
  <si>
    <t>耶麻郡北塩原村</t>
  </si>
  <si>
    <t>那須郡那須町</t>
  </si>
  <si>
    <t>吾妻郡高山村</t>
  </si>
  <si>
    <t>南都留郡鳴沢村</t>
  </si>
  <si>
    <t>南佐久郡北相木村</t>
  </si>
  <si>
    <t>養老郡養老町</t>
  </si>
  <si>
    <t>度会郡度会町</t>
  </si>
  <si>
    <t>高市郡明日香村</t>
  </si>
  <si>
    <t>西牟婁郡上富田町</t>
  </si>
  <si>
    <t>苫田郡鏡野町</t>
  </si>
  <si>
    <t>安芸郡熊野町</t>
  </si>
  <si>
    <t>三好郡東みよし町</t>
  </si>
  <si>
    <t>吾川郡仁淀川町</t>
  </si>
  <si>
    <t>菊池郡大津町</t>
  </si>
  <si>
    <t>西臼杵郡高千穂町</t>
  </si>
  <si>
    <t>姶良郡湧水町</t>
  </si>
  <si>
    <t>中頭郡北中城村</t>
  </si>
  <si>
    <t>上北郡七戸町</t>
  </si>
  <si>
    <t>下閉伊郡山田町</t>
  </si>
  <si>
    <t>伊具郡丸森町</t>
  </si>
  <si>
    <t>雄勝郡東成瀬村</t>
  </si>
  <si>
    <t>最上郡大蔵村</t>
  </si>
  <si>
    <t>耶麻郡西会津町</t>
  </si>
  <si>
    <t>那須郡那珂川町</t>
  </si>
  <si>
    <t>吾妻郡東吾妻町</t>
  </si>
  <si>
    <t>南都留郡富士河口湖町</t>
  </si>
  <si>
    <t>南佐久郡佐久穂町</t>
  </si>
  <si>
    <t>不破郡垂井町</t>
  </si>
  <si>
    <t>度会郡大紀町</t>
  </si>
  <si>
    <t>北葛城郡上牧町</t>
  </si>
  <si>
    <t>西牟婁郡すさみ町</t>
  </si>
  <si>
    <t>勝田郡勝央町</t>
  </si>
  <si>
    <t>安芸郡坂町</t>
  </si>
  <si>
    <t>高岡郡中土佐町</t>
  </si>
  <si>
    <t>菊池郡菊陽町</t>
  </si>
  <si>
    <t>西臼杵郡日之影町</t>
  </si>
  <si>
    <t>曽於郡大崎町</t>
  </si>
  <si>
    <t>中頭郡中城村</t>
  </si>
  <si>
    <t>上北郡六戸町</t>
  </si>
  <si>
    <t>下閉伊郡岩泉町</t>
  </si>
  <si>
    <t>亘理郡亘理町</t>
  </si>
  <si>
    <t>最上郡鮭川村</t>
  </si>
  <si>
    <t>耶麻郡磐梯町</t>
  </si>
  <si>
    <t>利根郡片品村</t>
  </si>
  <si>
    <t>相模原市緑区</t>
  </si>
  <si>
    <t>北都留郡小菅村</t>
  </si>
  <si>
    <t>北佐久郡軽井沢町</t>
  </si>
  <si>
    <t>不破郡関ケ原町</t>
  </si>
  <si>
    <t>度会郡南伊勢町</t>
  </si>
  <si>
    <t>乙訓郡大山崎町</t>
  </si>
  <si>
    <t>北葛城郡王寺町</t>
  </si>
  <si>
    <t>東牟婁郡那智勝浦町</t>
  </si>
  <si>
    <t>勝田郡奈義町</t>
  </si>
  <si>
    <t>山県郡安芸太田町</t>
  </si>
  <si>
    <t>高岡郡佐川町</t>
  </si>
  <si>
    <t>阿蘇郡南小国町</t>
  </si>
  <si>
    <t>西臼杵郡五ヶ瀬町</t>
  </si>
  <si>
    <t>肝属郡東串良町</t>
  </si>
  <si>
    <t>中頭郡西原町</t>
  </si>
  <si>
    <t>上北郡横浜町</t>
  </si>
  <si>
    <t>下閉伊郡田野畑村</t>
  </si>
  <si>
    <t>亘理郡山元町</t>
  </si>
  <si>
    <t>最上郡戸沢村</t>
  </si>
  <si>
    <t>耶麻郡猪苗代町</t>
  </si>
  <si>
    <t>利根郡川場村</t>
  </si>
  <si>
    <t>相模原市中央区</t>
  </si>
  <si>
    <t>北都留郡丹波山村</t>
  </si>
  <si>
    <t>北佐久郡御代田町</t>
  </si>
  <si>
    <t>安八郡神戸町</t>
  </si>
  <si>
    <t>北牟婁郡紀北町</t>
  </si>
  <si>
    <t>久世郡久御山町</t>
  </si>
  <si>
    <t>北葛城郡広陵町</t>
  </si>
  <si>
    <t>東牟婁郡太地町</t>
  </si>
  <si>
    <t>英田郡西粟倉村</t>
  </si>
  <si>
    <t>山県郡北広島町</t>
  </si>
  <si>
    <t>高岡郡越知町</t>
  </si>
  <si>
    <t>阿蘇郡小国町</t>
  </si>
  <si>
    <t>肝属郡錦江町</t>
  </si>
  <si>
    <t>島尻郡与那原町</t>
  </si>
  <si>
    <t>上北郡東北町</t>
  </si>
  <si>
    <t>下閉伊郡普代村</t>
  </si>
  <si>
    <t>宮城郡松島町</t>
  </si>
  <si>
    <t>東置賜郡高畠町</t>
  </si>
  <si>
    <t>河沼郡会津坂下町</t>
  </si>
  <si>
    <t>利根郡昭和村</t>
  </si>
  <si>
    <t>相模原市南区</t>
  </si>
  <si>
    <t>北蒲原郡聖籠町</t>
  </si>
  <si>
    <t>北佐久郡立科町</t>
  </si>
  <si>
    <t>安八郡輪之内町</t>
  </si>
  <si>
    <t>南牟婁郡御浜町</t>
  </si>
  <si>
    <t>綴喜郡井手町</t>
  </si>
  <si>
    <t>北葛城郡河合町</t>
  </si>
  <si>
    <t>東牟婁郡古座川町</t>
  </si>
  <si>
    <t>久米郡久米南町</t>
  </si>
  <si>
    <t>豊田郡大崎上島町</t>
  </si>
  <si>
    <t>高岡郡檮原町</t>
  </si>
  <si>
    <t>阿蘇郡産山村</t>
  </si>
  <si>
    <t>肝属郡南大隅町</t>
  </si>
  <si>
    <t>島尻郡南風原町</t>
  </si>
  <si>
    <t>上北郡六ヶ所村</t>
  </si>
  <si>
    <t>九戸郡軽米町</t>
  </si>
  <si>
    <t>宮城郡七ヶ浜町</t>
  </si>
  <si>
    <t>東置賜郡川西町</t>
  </si>
  <si>
    <t>河沼郡湯川村</t>
  </si>
  <si>
    <t>利根郡みなかみ町</t>
  </si>
  <si>
    <t>西蒲原郡弥彦村</t>
  </si>
  <si>
    <t>小県郡青木村</t>
  </si>
  <si>
    <t>安八郡安八町</t>
  </si>
  <si>
    <t>南牟婁郡紀宝町</t>
  </si>
  <si>
    <t>綴喜郡宇治田原町</t>
  </si>
  <si>
    <t>丹波篠山市</t>
  </si>
  <si>
    <t>吉野郡吉野町</t>
  </si>
  <si>
    <t>東牟婁郡北山村</t>
  </si>
  <si>
    <t>久米郡美咲町</t>
  </si>
  <si>
    <t>世羅郡世羅町</t>
  </si>
  <si>
    <t>高岡郡日高村</t>
  </si>
  <si>
    <t>阿蘇郡高森町</t>
  </si>
  <si>
    <t>肝属郡肝付町</t>
  </si>
  <si>
    <t>島尻郡渡嘉敷村</t>
  </si>
  <si>
    <t>上北郡おいらせ町</t>
  </si>
  <si>
    <t>九戸郡野田村</t>
  </si>
  <si>
    <t>宮城郡利府町</t>
  </si>
  <si>
    <t>西置賜郡小国町</t>
  </si>
  <si>
    <t>河沼郡柳津町</t>
  </si>
  <si>
    <t>佐波郡玉村町</t>
  </si>
  <si>
    <t>南蒲原郡田上町</t>
  </si>
  <si>
    <t>小県郡長和町</t>
  </si>
  <si>
    <t>揖斐郡揖斐川町</t>
  </si>
  <si>
    <t>相楽郡笠置町</t>
  </si>
  <si>
    <t>吉野郡大淀町</t>
  </si>
  <si>
    <t>東牟婁郡串本町</t>
  </si>
  <si>
    <t>加賀郡吉備中央町</t>
  </si>
  <si>
    <t>神石郡神石高原町</t>
  </si>
  <si>
    <t>高岡郡津野町</t>
  </si>
  <si>
    <t>阿蘇郡西原村</t>
  </si>
  <si>
    <t>熊毛郡中種子町</t>
  </si>
  <si>
    <t>島尻郡座間味村</t>
  </si>
  <si>
    <t>下北郡大間町</t>
  </si>
  <si>
    <t>九戸郡九戸村</t>
  </si>
  <si>
    <t>黒川郡大和町</t>
  </si>
  <si>
    <t>西置賜郡白鷹町</t>
  </si>
  <si>
    <t>大沼郡三島町</t>
  </si>
  <si>
    <t>邑楽郡板倉町</t>
  </si>
  <si>
    <t>東蒲原郡阿賀町</t>
  </si>
  <si>
    <t>諏訪郡下諏訪町</t>
  </si>
  <si>
    <t>揖斐郡大野町</t>
  </si>
  <si>
    <t>相楽郡和束町</t>
  </si>
  <si>
    <t>吉野郡下市町</t>
  </si>
  <si>
    <t>高岡郡四万十町</t>
  </si>
  <si>
    <t>阿蘇郡南阿蘇村</t>
  </si>
  <si>
    <t>熊毛郡南種子町</t>
  </si>
  <si>
    <t>島尻郡粟国村</t>
  </si>
  <si>
    <t>下北郡東通村</t>
  </si>
  <si>
    <t>九戸郡洋野町</t>
  </si>
  <si>
    <t>黒川郡大郷町</t>
  </si>
  <si>
    <t>西置賜郡飯豊町</t>
  </si>
  <si>
    <t>大沼郡金山町</t>
  </si>
  <si>
    <t>邑楽郡明和町</t>
  </si>
  <si>
    <t>三島郡出雲崎町</t>
  </si>
  <si>
    <t>諏訪郡富士見町</t>
  </si>
  <si>
    <t>揖斐郡池田町</t>
  </si>
  <si>
    <t>賀茂郡東伊豆町</t>
  </si>
  <si>
    <t>相楽郡精華町</t>
  </si>
  <si>
    <t>吉野郡黒滝村</t>
  </si>
  <si>
    <t>幡多郡大月町</t>
  </si>
  <si>
    <t>上益城郡御船町</t>
  </si>
  <si>
    <t>熊毛郡屋久島町</t>
  </si>
  <si>
    <t>島尻郡渡名喜村</t>
  </si>
  <si>
    <t>下北郡風間浦村</t>
  </si>
  <si>
    <t>二戸郡一戸町</t>
  </si>
  <si>
    <t>黒川郡大衡村</t>
  </si>
  <si>
    <t>東田川郡三川町</t>
  </si>
  <si>
    <t>大沼郡昭和村</t>
  </si>
  <si>
    <t>東茨城郡茨城町</t>
  </si>
  <si>
    <t>邑楽郡千代田町</t>
  </si>
  <si>
    <t>南魚沼郡湯沢町</t>
  </si>
  <si>
    <t>諏訪郡原村</t>
  </si>
  <si>
    <t>本巣郡北方町</t>
  </si>
  <si>
    <t>賀茂郡河津町</t>
  </si>
  <si>
    <t>相楽郡南山城村</t>
  </si>
  <si>
    <t>吉野郡天川村</t>
  </si>
  <si>
    <t>幡多郡三原村</t>
  </si>
  <si>
    <t>上益城郡嘉島町</t>
  </si>
  <si>
    <t>大島郡大和村</t>
  </si>
  <si>
    <t>島尻郡南大東村</t>
  </si>
  <si>
    <t>下北郡佐井村</t>
  </si>
  <si>
    <t>加美郡色麻町</t>
  </si>
  <si>
    <t>東田川郡庄内町</t>
  </si>
  <si>
    <t>大沼郡会津美里町</t>
  </si>
  <si>
    <t>東茨城郡大洗町</t>
  </si>
  <si>
    <t>邑楽郡大泉町</t>
  </si>
  <si>
    <t>中魚沼郡津南町</t>
  </si>
  <si>
    <t>上伊那郡辰野町</t>
  </si>
  <si>
    <t>加茂郡坂祝町</t>
  </si>
  <si>
    <t>賀茂郡南伊豆町</t>
  </si>
  <si>
    <t>船井郡京丹波町</t>
  </si>
  <si>
    <t>吉野郡野迫川村</t>
  </si>
  <si>
    <t>幡多郡黒潮町</t>
  </si>
  <si>
    <t>上益城郡益城町</t>
  </si>
  <si>
    <t>大島郡宇検村</t>
  </si>
  <si>
    <t>島尻郡北大東村</t>
  </si>
  <si>
    <t>三戸郡三戸町</t>
  </si>
  <si>
    <t>加美郡加美町</t>
  </si>
  <si>
    <t>飽海郡遊佐町</t>
  </si>
  <si>
    <t>西白河郡西郷村</t>
  </si>
  <si>
    <t>東茨城郡城里町</t>
  </si>
  <si>
    <t>邑楽郡邑楽町</t>
  </si>
  <si>
    <t>刈羽郡刈羽村</t>
  </si>
  <si>
    <t>上伊那郡箕輪町</t>
  </si>
  <si>
    <t>加茂郡富加町</t>
  </si>
  <si>
    <t>賀茂郡松崎町</t>
  </si>
  <si>
    <t>与謝郡伊根町</t>
  </si>
  <si>
    <t>吉野郡十津川村</t>
  </si>
  <si>
    <t>上益城郡甲佐町</t>
  </si>
  <si>
    <t>大島郡瀬戸内町</t>
  </si>
  <si>
    <t>島尻郡伊平屋村</t>
  </si>
  <si>
    <t>三戸郡五戸町</t>
  </si>
  <si>
    <t>遠田郡涌谷町</t>
  </si>
  <si>
    <t>西白河郡泉崎村</t>
  </si>
  <si>
    <t>那珂郡東海村</t>
  </si>
  <si>
    <t>岩船郡関川村</t>
  </si>
  <si>
    <t>上伊那郡飯島町</t>
  </si>
  <si>
    <t>加茂郡川辺町</t>
  </si>
  <si>
    <t>賀茂郡西伊豆町</t>
  </si>
  <si>
    <t>与謝郡与謝野町</t>
  </si>
  <si>
    <t>吉野郡下北山村</t>
  </si>
  <si>
    <t>上益城郡山都町</t>
  </si>
  <si>
    <t>大島郡龍郷町</t>
  </si>
  <si>
    <t>島尻郡伊是名村</t>
  </si>
  <si>
    <t>三戸郡田子町</t>
  </si>
  <si>
    <t>遠田郡美里町</t>
  </si>
  <si>
    <t>西白河郡中島村</t>
  </si>
  <si>
    <t>久慈郡大子町</t>
  </si>
  <si>
    <t>岩船郡粟島浦村</t>
  </si>
  <si>
    <t>上伊那郡南箕輪村</t>
  </si>
  <si>
    <t>加茂郡七宗町</t>
  </si>
  <si>
    <t>田方郡函南町</t>
  </si>
  <si>
    <t>吉野郡上北山村</t>
  </si>
  <si>
    <t>八代郡氷川町</t>
  </si>
  <si>
    <t>大島郡喜界町</t>
  </si>
  <si>
    <t>島尻郡久米島町</t>
  </si>
  <si>
    <t>三戸郡南部町</t>
  </si>
  <si>
    <t>牡鹿郡女川町</t>
  </si>
  <si>
    <t>西白河郡矢吹町</t>
  </si>
  <si>
    <t>稲敷郡美浦村</t>
  </si>
  <si>
    <t>上伊那郡中川村</t>
  </si>
  <si>
    <t>加茂郡八百津町</t>
  </si>
  <si>
    <t>駿東郡清水町</t>
  </si>
  <si>
    <t>川辺郡猪名川町</t>
  </si>
  <si>
    <t>吉野郡川上村</t>
  </si>
  <si>
    <t>葦北郡芦北町</t>
  </si>
  <si>
    <t>大島郡徳之島町</t>
  </si>
  <si>
    <t>島尻郡八重瀬町</t>
  </si>
  <si>
    <t>三戸郡階上町</t>
  </si>
  <si>
    <t>本吉郡南三陸町</t>
  </si>
  <si>
    <t>東白川郡棚倉町</t>
  </si>
  <si>
    <t>稲敷郡阿見町</t>
  </si>
  <si>
    <t>上伊那郡宮田村</t>
  </si>
  <si>
    <t>加茂郡白川町</t>
  </si>
  <si>
    <t>駿東郡長泉町</t>
  </si>
  <si>
    <t>多可郡多可町</t>
  </si>
  <si>
    <t>吉野郡東吉野村</t>
  </si>
  <si>
    <t>葦北郡津奈木町</t>
  </si>
  <si>
    <t>大島郡天城町</t>
  </si>
  <si>
    <t>宮古郡多良間村</t>
  </si>
  <si>
    <t>三戸郡新郷村</t>
  </si>
  <si>
    <t>東白川郡矢祭町</t>
  </si>
  <si>
    <t>稲敷郡河内町</t>
  </si>
  <si>
    <t>下伊那郡松川町</t>
  </si>
  <si>
    <t>加茂郡東白川村</t>
  </si>
  <si>
    <t>駿東郡小山町</t>
  </si>
  <si>
    <t>加古郡稲美町</t>
  </si>
  <si>
    <t>球磨郡錦町</t>
  </si>
  <si>
    <t>大島郡伊仙町</t>
  </si>
  <si>
    <t>八重山郡竹富町</t>
  </si>
  <si>
    <t>東白川郡塙町</t>
  </si>
  <si>
    <t>結城郡八千代町</t>
  </si>
  <si>
    <t>下伊那郡高森町</t>
  </si>
  <si>
    <t>可児郡御嵩町</t>
  </si>
  <si>
    <t>榛原郡吉田町</t>
  </si>
  <si>
    <t>加古郡播磨町</t>
  </si>
  <si>
    <t>那珂川市</t>
  </si>
  <si>
    <t>球磨郡多良木町</t>
  </si>
  <si>
    <t>大島郡和泊町</t>
  </si>
  <si>
    <t>八重山郡与那国町</t>
  </si>
  <si>
    <t>東白川郡鮫川村</t>
  </si>
  <si>
    <t>猿島郡五霞町</t>
  </si>
  <si>
    <t>大網白里市</t>
  </si>
  <si>
    <t>下伊那郡阿南町</t>
  </si>
  <si>
    <t>大野郡白川村</t>
  </si>
  <si>
    <t>榛原郡川根本町</t>
  </si>
  <si>
    <t>神崎郡市川町</t>
  </si>
  <si>
    <t>糟屋郡宇美町</t>
  </si>
  <si>
    <t>球磨郡湯前町</t>
  </si>
  <si>
    <t>大島郡知名町</t>
  </si>
  <si>
    <t>石川郡石川町</t>
  </si>
  <si>
    <t>猿島郡境町</t>
  </si>
  <si>
    <t>印旛郡酒々井町</t>
  </si>
  <si>
    <t>下伊那郡阿智村</t>
  </si>
  <si>
    <t>周智郡森町</t>
  </si>
  <si>
    <t>神崎郡福崎町</t>
  </si>
  <si>
    <t>糟屋郡篠栗町</t>
  </si>
  <si>
    <t>球磨郡水上村</t>
  </si>
  <si>
    <t>大島郡与論町</t>
  </si>
  <si>
    <t>石川郡玉川村</t>
  </si>
  <si>
    <t>北相馬郡利根町</t>
  </si>
  <si>
    <t>印旛郡栄町</t>
  </si>
  <si>
    <t>下伊那郡平谷村</t>
  </si>
  <si>
    <t>神崎郡神河町</t>
  </si>
  <si>
    <t>糟屋郡志免町</t>
  </si>
  <si>
    <t>球磨郡相良村</t>
  </si>
  <si>
    <t>石狩郡当別町</t>
  </si>
  <si>
    <t>石川郡平田村</t>
  </si>
  <si>
    <t>香取郡神崎町</t>
  </si>
  <si>
    <t>三浦郡葉山町</t>
  </si>
  <si>
    <t>下伊那郡根羽村</t>
  </si>
  <si>
    <t>揖保郡太子町</t>
  </si>
  <si>
    <t>糟屋郡須惠町</t>
  </si>
  <si>
    <t>球磨郡五木村</t>
  </si>
  <si>
    <t>石狩郡新篠津村</t>
  </si>
  <si>
    <t>石川郡浅川町</t>
  </si>
  <si>
    <t>香取郡多古町</t>
  </si>
  <si>
    <t>高座郡寒川町</t>
  </si>
  <si>
    <t>下伊那郡下條村</t>
  </si>
  <si>
    <t>赤穂郡上郡町</t>
  </si>
  <si>
    <t>糟屋郡新宮町</t>
  </si>
  <si>
    <t>球磨郡山江村</t>
  </si>
  <si>
    <t>松前郡松前町</t>
  </si>
  <si>
    <t>石川郡古殿町</t>
  </si>
  <si>
    <t>香取郡東庄町</t>
  </si>
  <si>
    <t>中郡大磯町</t>
  </si>
  <si>
    <t>下伊那郡売木村</t>
  </si>
  <si>
    <t>佐用郡佐用町</t>
  </si>
  <si>
    <t>糟屋郡久山町</t>
  </si>
  <si>
    <t>球磨郡球磨村</t>
  </si>
  <si>
    <t>松前郡福島町</t>
  </si>
  <si>
    <t>田村郡三春町</t>
  </si>
  <si>
    <t>山武郡九十九里町</t>
  </si>
  <si>
    <t>中郡二宮町</t>
  </si>
  <si>
    <t>下伊那郡天龍村</t>
  </si>
  <si>
    <t>美方郡香美町</t>
  </si>
  <si>
    <t>糟屋郡粕屋町</t>
  </si>
  <si>
    <t>球磨郡あさぎり町</t>
  </si>
  <si>
    <t>上磯郡知内町</t>
  </si>
  <si>
    <t>田村郡小野町</t>
  </si>
  <si>
    <t>白岡市</t>
  </si>
  <si>
    <t>山武郡芝山町</t>
  </si>
  <si>
    <t>足柄上郡中井町</t>
  </si>
  <si>
    <t>下伊那郡泰阜村</t>
  </si>
  <si>
    <t>美方郡新温泉町</t>
  </si>
  <si>
    <t>遠賀郡芦屋町</t>
  </si>
  <si>
    <t>天草郡苓北町</t>
  </si>
  <si>
    <t>上磯郡木古内町</t>
  </si>
  <si>
    <t>双葉郡広野町</t>
  </si>
  <si>
    <t>北足立郡伊奈町</t>
  </si>
  <si>
    <t>山武郡横芝光町</t>
  </si>
  <si>
    <t>西多摩郡瑞穂町</t>
  </si>
  <si>
    <t>足柄上郡大井町</t>
  </si>
  <si>
    <t>下伊那郡喬木村</t>
  </si>
  <si>
    <t>遠賀郡水巻町</t>
  </si>
  <si>
    <t>亀田郡七飯町</t>
  </si>
  <si>
    <t>双葉郡楢葉町</t>
  </si>
  <si>
    <t>入間郡三芳町</t>
  </si>
  <si>
    <t>長生郡一宮町</t>
  </si>
  <si>
    <t>西多摩郡日の出町</t>
  </si>
  <si>
    <t>足柄上郡松田町</t>
  </si>
  <si>
    <t>下伊那郡豊丘村</t>
  </si>
  <si>
    <t>遠賀郡岡垣町</t>
  </si>
  <si>
    <t>茅部郡鹿部町</t>
  </si>
  <si>
    <t>双葉郡富岡町</t>
  </si>
  <si>
    <t>入間郡毛呂山町</t>
  </si>
  <si>
    <t>長生郡睦沢町</t>
  </si>
  <si>
    <t>西多摩郡檜原村</t>
  </si>
  <si>
    <t>足柄上郡山北町</t>
  </si>
  <si>
    <t>下伊那郡大鹿村</t>
  </si>
  <si>
    <t>遠賀郡遠賀町</t>
  </si>
  <si>
    <t>茅部郡森町</t>
  </si>
  <si>
    <t>双葉郡川内村</t>
  </si>
  <si>
    <t>入間郡越生町</t>
  </si>
  <si>
    <t>長生郡長生村</t>
  </si>
  <si>
    <t>西多摩郡奥多摩町</t>
  </si>
  <si>
    <t>足柄上郡開成町</t>
  </si>
  <si>
    <t>木曽郡上松町</t>
  </si>
  <si>
    <t>鞍手郡小竹町</t>
  </si>
  <si>
    <t>二海郡八雲町</t>
  </si>
  <si>
    <t>双葉郡大熊町</t>
  </si>
  <si>
    <t>比企郡滑川町</t>
  </si>
  <si>
    <t>長生郡白子町</t>
  </si>
  <si>
    <t>足柄下郡箱根町</t>
  </si>
  <si>
    <t>木曽郡南木曽町</t>
  </si>
  <si>
    <t>愛知郡東郷町</t>
  </si>
  <si>
    <t>鞍手郡鞍手町</t>
  </si>
  <si>
    <t>山越郡長万部町</t>
  </si>
  <si>
    <t>双葉郡双葉町</t>
  </si>
  <si>
    <t>比企郡嵐山町</t>
  </si>
  <si>
    <t>長生郡長柄町</t>
  </si>
  <si>
    <t>足柄下郡真鶴町</t>
  </si>
  <si>
    <t>木曽郡木祖村</t>
  </si>
  <si>
    <t>西春日井郡豊山町</t>
  </si>
  <si>
    <t>嘉穂郡桂川町</t>
  </si>
  <si>
    <t>檜山郡江差町</t>
  </si>
  <si>
    <t>双葉郡浪江町</t>
  </si>
  <si>
    <t>比企郡小川町</t>
  </si>
  <si>
    <t>長生郡長南町</t>
  </si>
  <si>
    <t>足柄下郡湯河原町</t>
  </si>
  <si>
    <t>木曽郡王滝村</t>
  </si>
  <si>
    <t>丹羽郡大口町</t>
  </si>
  <si>
    <t>朝倉郡筑前町</t>
  </si>
  <si>
    <t>檜山郡上ノ国町</t>
  </si>
  <si>
    <t>双葉郡葛尾村</t>
  </si>
  <si>
    <t>比企郡川島町</t>
  </si>
  <si>
    <t>夷隅郡大多喜町</t>
  </si>
  <si>
    <t>愛甲郡愛川町</t>
  </si>
  <si>
    <t>木曽郡大桑村</t>
  </si>
  <si>
    <t>丹羽郡扶桑町</t>
  </si>
  <si>
    <t>朝倉郡東峰村</t>
  </si>
  <si>
    <t>檜山郡厚沢部町</t>
  </si>
  <si>
    <t>相馬郡新地町</t>
  </si>
  <si>
    <t>比企郡吉見町</t>
  </si>
  <si>
    <t>夷隅郡御宿町</t>
  </si>
  <si>
    <t>三宅島三宅村</t>
  </si>
  <si>
    <t>愛甲郡清川村</t>
  </si>
  <si>
    <t>木曽郡木曽町</t>
  </si>
  <si>
    <t>海部郡大治町</t>
  </si>
  <si>
    <t>三井郡大刀洗町</t>
  </si>
  <si>
    <t>爾志郡乙部町</t>
  </si>
  <si>
    <t>相馬郡飯舘村</t>
  </si>
  <si>
    <t>比企郡鳩山町</t>
  </si>
  <si>
    <t>安房郡鋸南町</t>
  </si>
  <si>
    <t>東筑摩郡麻績村</t>
  </si>
  <si>
    <t>海部郡蟹江町</t>
  </si>
  <si>
    <t>三潴郡大木町</t>
  </si>
  <si>
    <t>奥尻郡奥尻町</t>
  </si>
  <si>
    <t>比企郡ときがわ町</t>
  </si>
  <si>
    <t>八丈島八丈町</t>
  </si>
  <si>
    <t>東筑摩郡生坂村</t>
  </si>
  <si>
    <t>海部郡飛島村</t>
  </si>
  <si>
    <t>八女郡広川町</t>
  </si>
  <si>
    <t>瀬棚郡今金町</t>
  </si>
  <si>
    <t>秩父郡横瀬町</t>
  </si>
  <si>
    <t>東筑摩郡山形村</t>
  </si>
  <si>
    <t>知多郡阿久比町</t>
  </si>
  <si>
    <t>田川郡香春町</t>
  </si>
  <si>
    <t>久遠郡せたな町</t>
  </si>
  <si>
    <t>秩父郡皆野町</t>
  </si>
  <si>
    <t>東筑摩郡朝日村</t>
  </si>
  <si>
    <t>知多郡東浦町</t>
  </si>
  <si>
    <t>田川郡添田町</t>
  </si>
  <si>
    <t>島牧郡島牧村</t>
  </si>
  <si>
    <t>秩父郡長瀞町</t>
  </si>
  <si>
    <t>東筑摩郡筑北村</t>
  </si>
  <si>
    <t>知多郡南知多町</t>
  </si>
  <si>
    <t>三島郡島本町</t>
  </si>
  <si>
    <t>田川郡糸田町</t>
  </si>
  <si>
    <t>寿都郡寿都町</t>
  </si>
  <si>
    <t>秩父郡小鹿野町</t>
  </si>
  <si>
    <t>北安曇郡池田町</t>
  </si>
  <si>
    <t>知多郡美浜町</t>
  </si>
  <si>
    <t>豊能郡豊能町</t>
  </si>
  <si>
    <t>田川郡川崎町</t>
  </si>
  <si>
    <t>寿都郡黒松内町</t>
  </si>
  <si>
    <t>秩父郡東秩父村</t>
  </si>
  <si>
    <t>北安曇郡松川村</t>
  </si>
  <si>
    <t>知多郡武豊町</t>
  </si>
  <si>
    <t>豊能郡能勢町</t>
  </si>
  <si>
    <t>田川郡大任町</t>
  </si>
  <si>
    <t>磯谷郡蘭越町</t>
  </si>
  <si>
    <t>児玉郡美里町</t>
  </si>
  <si>
    <t>北安曇郡白馬村</t>
  </si>
  <si>
    <t>額田郡幸田町</t>
  </si>
  <si>
    <t>泉北郡忠岡町</t>
  </si>
  <si>
    <t>田川郡赤村</t>
  </si>
  <si>
    <t>虻田郡ニセコ町</t>
  </si>
  <si>
    <t>児玉郡神川町</t>
  </si>
  <si>
    <t>北安曇郡小谷村</t>
  </si>
  <si>
    <t>北設楽郡設楽町</t>
  </si>
  <si>
    <t>泉南郡熊取町</t>
  </si>
  <si>
    <t>田川郡福智町</t>
  </si>
  <si>
    <t>虻田郡真狩村</t>
  </si>
  <si>
    <t>児玉郡上里町</t>
  </si>
  <si>
    <t>埴科郡坂城町</t>
  </si>
  <si>
    <t>北設楽郡東栄町</t>
  </si>
  <si>
    <t>泉南郡田尻町</t>
  </si>
  <si>
    <t>京都郡苅田町</t>
  </si>
  <si>
    <t>虻田郡留寿都村</t>
  </si>
  <si>
    <t>大里郡寄居町</t>
  </si>
  <si>
    <t>上高井郡小布施町</t>
  </si>
  <si>
    <t>北設楽郡豊根村</t>
  </si>
  <si>
    <t>泉南郡岬町</t>
  </si>
  <si>
    <t>京都郡みやこ町</t>
  </si>
  <si>
    <t>虻田郡喜茂別町</t>
  </si>
  <si>
    <t>南埼玉郡宮代町</t>
  </si>
  <si>
    <t>上高井郡高山村</t>
  </si>
  <si>
    <t>南河内郡太子町</t>
  </si>
  <si>
    <t>築上郡吉富町</t>
  </si>
  <si>
    <t>虻田郡京極町</t>
  </si>
  <si>
    <t>北葛飾郡杉戸町</t>
  </si>
  <si>
    <t>下高井郡山ノ内町</t>
  </si>
  <si>
    <t>南河内郡河南町</t>
  </si>
  <si>
    <t>築上郡上毛町</t>
  </si>
  <si>
    <t>虻田郡倶知安町</t>
  </si>
  <si>
    <t>北葛飾郡松伏町</t>
  </si>
  <si>
    <t>下高井郡木島平村</t>
  </si>
  <si>
    <t>南河内郡千早赤阪村</t>
  </si>
  <si>
    <t>築上郡築上町</t>
  </si>
  <si>
    <t>岩内郡共和町</t>
  </si>
  <si>
    <t>下高井郡野沢温泉村</t>
  </si>
  <si>
    <t>岩内郡岩内町</t>
  </si>
  <si>
    <t>上水内郡信濃町</t>
  </si>
  <si>
    <t>古宇郡泊村</t>
  </si>
  <si>
    <t>上水内郡小川村</t>
  </si>
  <si>
    <t>古宇郡神恵内村</t>
  </si>
  <si>
    <t>上水内郡飯綱町</t>
  </si>
  <si>
    <t>積丹郡積丹町</t>
  </si>
  <si>
    <t>下水内郡栄村</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</si>
  <si>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</si>
  <si>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</si>
  <si>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</si>
  <si>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</si>
  <si>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</si>
  <si>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</si>
  <si>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</si>
  <si>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</si>
  <si>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</si>
  <si>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</si>
  <si>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</si>
  <si>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</si>
  <si>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</si>
  <si>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</si>
  <si>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</si>
  <si>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</si>
  <si>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</si>
  <si>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</si>
  <si>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上川郡鷹栖町</t>
  </si>
  <si>
    <t>上川郡東神楽町</t>
  </si>
  <si>
    <t>上川郡当麻町</t>
  </si>
  <si>
    <t>上川郡比布町</t>
  </si>
  <si>
    <t>上川郡愛別町</t>
  </si>
  <si>
    <t>上川郡上川町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</si>
  <si>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</si>
  <si>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</si>
  <si>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</si>
  <si>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</si>
  <si>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</si>
  <si>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</si>
  <si>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</si>
  <si>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</si>
  <si>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</si>
  <si>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</si>
  <si>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</si>
  <si>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</si>
  <si>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</si>
  <si>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</si>
  <si>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</si>
  <si>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</si>
  <si>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</si>
  <si>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</si>
  <si>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</si>
  <si>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</si>
  <si>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</si>
  <si>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</si>
  <si>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</si>
  <si>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</si>
  <si>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</si>
  <si>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</si>
  <si>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</si>
  <si>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</si>
  <si>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</si>
  <si>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</si>
  <si>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</si>
  <si>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</si>
  <si>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</si>
  <si>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</si>
  <si>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</si>
  <si>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</si>
  <si>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</si>
  <si>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</si>
  <si>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</si>
  <si>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</si>
  <si>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</si>
  <si>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</si>
  <si>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</si>
  <si>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</si>
  <si>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</si>
  <si>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</si>
  <si>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</si>
  <si>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</si>
  <si>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</si>
  <si>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</si>
  <si>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</si>
  <si>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</si>
  <si>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</si>
  <si>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</si>
  <si>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</si>
  <si>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</si>
  <si>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</si>
  <si>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</si>
  <si>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</si>
  <si>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</si>
  <si>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</si>
  <si>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</si>
  <si>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</si>
  <si>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</si>
  <si>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</si>
  <si>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</si>
  <si>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河西郡更別村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</si>
  <si>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</si>
  <si>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</si>
  <si>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</si>
  <si>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</si>
  <si>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</si>
  <si>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</si>
  <si>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</si>
  <si>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</si>
  <si>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</si>
  <si>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</si>
  <si>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</si>
  <si>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</si>
  <si>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</si>
  <si>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</si>
  <si>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</si>
  <si>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</si>
  <si>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</si>
  <si>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</si>
  <si>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</si>
  <si>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</si>
  <si>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 xml:space="preserve"> 障害・メンテナンス等通知先メールアドレス</t>
    <rPh sb="1" eb="3">
      <t>ショウガイ</t>
    </rPh>
    <rPh sb="10" eb="11">
      <t>トウ</t>
    </rPh>
    <rPh sb="11" eb="13">
      <t>ツウチ</t>
    </rPh>
    <rPh sb="13" eb="14">
      <t>サキ</t>
    </rPh>
    <phoneticPr fontId="3"/>
  </si>
  <si>
    <t>DSK後払い利用申請書（記入例）</t>
    <rPh sb="3" eb="5">
      <t>アトバラ</t>
    </rPh>
    <rPh sb="6" eb="8">
      <t>リヨウ</t>
    </rPh>
    <rPh sb="8" eb="11">
      <t>シンセイショ</t>
    </rPh>
    <rPh sb="12" eb="15">
      <t>キニュウレイ</t>
    </rPh>
    <phoneticPr fontId="3"/>
  </si>
  <si>
    <t>■</t>
  </si>
  <si>
    <t>2.0</t>
    <phoneticPr fontId="3"/>
  </si>
  <si>
    <t>2.0</t>
    <phoneticPr fontId="3"/>
  </si>
  <si>
    <t>1234567890123</t>
    <phoneticPr fontId="3"/>
  </si>
  <si>
    <t>株式会社電算システム</t>
    <rPh sb="0" eb="4">
      <t>カブシキ</t>
    </rPh>
    <rPh sb="4" eb="6">
      <t>デンサン</t>
    </rPh>
    <phoneticPr fontId="3"/>
  </si>
  <si>
    <t>カブシキガイシャデンサンシステム</t>
    <phoneticPr fontId="3"/>
  </si>
  <si>
    <t>日置江1丁目58番地</t>
    <rPh sb="0" eb="3">
      <t>ヒキエ</t>
    </rPh>
    <rPh sb="4" eb="6">
      <t>チョウメ</t>
    </rPh>
    <rPh sb="8" eb="10">
      <t>バンチ</t>
    </rPh>
    <phoneticPr fontId="3"/>
  </si>
  <si>
    <t>ｷﾞﾌｹﾝｷﾞﾌｼﾋｷｴ1ﾁｮｳﾒ58ﾊﾞﾝﾁ</t>
    <phoneticPr fontId="3"/>
  </si>
  <si>
    <t>501</t>
    <phoneticPr fontId="3"/>
  </si>
  <si>
    <t>6196</t>
    <phoneticPr fontId="3"/>
  </si>
  <si>
    <t>2469</t>
    <phoneticPr fontId="3"/>
  </si>
  <si>
    <t>058</t>
    <phoneticPr fontId="3"/>
  </si>
  <si>
    <t>279</t>
    <phoneticPr fontId="3"/>
  </si>
  <si>
    <t>3456</t>
    <phoneticPr fontId="3"/>
  </si>
  <si>
    <t>後払</t>
    <rPh sb="0" eb="2">
      <t>アトバラ</t>
    </rPh>
    <phoneticPr fontId="3"/>
  </si>
  <si>
    <t>太郎</t>
    <rPh sb="0" eb="2">
      <t>タロウ</t>
    </rPh>
    <phoneticPr fontId="3"/>
  </si>
  <si>
    <t>アトバライ</t>
    <phoneticPr fontId="3"/>
  </si>
  <si>
    <t>タロウ</t>
    <phoneticPr fontId="3"/>
  </si>
  <si>
    <t>決済サービス</t>
    <rPh sb="0" eb="2">
      <t>ケッサイ</t>
    </rPh>
    <phoneticPr fontId="3"/>
  </si>
  <si>
    <t>ＤＳＫ後払いくん</t>
    <rPh sb="3" eb="5">
      <t>アトバラ</t>
    </rPh>
    <phoneticPr fontId="3"/>
  </si>
  <si>
    <t>ディーエスケーアトバライクン</t>
    <phoneticPr fontId="3"/>
  </si>
  <si>
    <t>058</t>
    <phoneticPr fontId="3"/>
  </si>
  <si>
    <t>3474</t>
    <phoneticPr fontId="3"/>
  </si>
  <si>
    <t>https://www.dsk-atobarai.jp/</t>
    <phoneticPr fontId="3"/>
  </si>
  <si>
    <t>三菱ＵＦＪ銀行</t>
    <rPh sb="0" eb="2">
      <t>ミツビシ</t>
    </rPh>
    <rPh sb="5" eb="7">
      <t>ギンコウ</t>
    </rPh>
    <phoneticPr fontId="3"/>
  </si>
  <si>
    <t>岐阜支店</t>
    <rPh sb="0" eb="2">
      <t>ギフ</t>
    </rPh>
    <rPh sb="2" eb="4">
      <t>シテン</t>
    </rPh>
    <phoneticPr fontId="3"/>
  </si>
  <si>
    <t>0005</t>
    <phoneticPr fontId="3"/>
  </si>
  <si>
    <t>550</t>
    <phoneticPr fontId="3"/>
  </si>
  <si>
    <t>1（普通）</t>
  </si>
  <si>
    <t>1234567</t>
    <phoneticPr fontId="3"/>
  </si>
  <si>
    <t>株式会社電算システム</t>
    <rPh sb="0" eb="4">
      <t>カブシキガイシャ</t>
    </rPh>
    <rPh sb="4" eb="6">
      <t>デンサン</t>
    </rPh>
    <phoneticPr fontId="3"/>
  </si>
  <si>
    <t>ｶﾌﾞｼｷｶﾞｲｼｬﾃﾞﾝｻﾝｼｽﾃﾑ</t>
    <phoneticPr fontId="3"/>
  </si>
  <si>
    <t>ＤＳＫ後払いサポートセンター</t>
    <rPh sb="3" eb="5">
      <t>アトバラ</t>
    </rPh>
    <phoneticPr fontId="3"/>
  </si>
  <si>
    <t>後払　花子</t>
    <rPh sb="0" eb="2">
      <t>アトバラ</t>
    </rPh>
    <rPh sb="3" eb="5">
      <t>ハナコ</t>
    </rPh>
    <phoneticPr fontId="3"/>
  </si>
  <si>
    <t>アトバライ　ハナコ</t>
    <phoneticPr fontId="3"/>
  </si>
  <si>
    <t>support@dsk-atobarai.jp</t>
    <phoneticPr fontId="3"/>
  </si>
  <si>
    <t>501</t>
    <phoneticPr fontId="3"/>
  </si>
  <si>
    <t>6196</t>
    <phoneticPr fontId="3"/>
  </si>
  <si>
    <t>3474</t>
    <phoneticPr fontId="3"/>
  </si>
  <si>
    <t>はがき</t>
    <phoneticPr fontId="3"/>
  </si>
  <si>
    <t>http://www.xxxxs.co.jp</t>
    <phoneticPr fontId="3"/>
  </si>
  <si>
    <t>本</t>
    <rPh sb="0" eb="1">
      <t>ホン</t>
    </rPh>
    <phoneticPr fontId="3"/>
  </si>
  <si>
    <t>ヤマト運輸</t>
    <rPh sb="3" eb="5">
      <t>ウンユ</t>
    </rPh>
    <phoneticPr fontId="3"/>
  </si>
  <si>
    <t>なし</t>
    <phoneticPr fontId="3"/>
  </si>
  <si>
    <t>http://www.xxxxs.co.jp/xxxx</t>
    <phoneticPr fontId="3"/>
  </si>
  <si>
    <t>「電話等で顧客から本サービスの利用に関する同意を得ること」および、
「同意を得たことについて受注情報等に記録を残すこと」について理解しました。</t>
    <rPh sb="1" eb="3">
      <t>デンワ</t>
    </rPh>
    <rPh sb="3" eb="4">
      <t>ナド</t>
    </rPh>
    <rPh sb="5" eb="7">
      <t>コキャク</t>
    </rPh>
    <rPh sb="9" eb="10">
      <t>ホン</t>
    </rPh>
    <rPh sb="15" eb="17">
      <t>リヨウ</t>
    </rPh>
    <rPh sb="18" eb="19">
      <t>カン</t>
    </rPh>
    <rPh sb="21" eb="23">
      <t>ドウイ</t>
    </rPh>
    <rPh sb="24" eb="25">
      <t>エ</t>
    </rPh>
    <rPh sb="35" eb="37">
      <t>ドウイ</t>
    </rPh>
    <rPh sb="38" eb="39">
      <t>エ</t>
    </rPh>
    <rPh sb="46" eb="48">
      <t>ジュチュウ</t>
    </rPh>
    <rPh sb="48" eb="51">
      <t>ジョウホウナド</t>
    </rPh>
    <rPh sb="52" eb="54">
      <t>キロク</t>
    </rPh>
    <rPh sb="55" eb="56">
      <t>ノコ</t>
    </rPh>
    <rPh sb="64" eb="66">
      <t>リカイ</t>
    </rPh>
    <phoneticPr fontId="3"/>
  </si>
  <si>
    <t>チラシ等の紙媒体</t>
    <rPh sb="3" eb="4">
      <t>ナド</t>
    </rPh>
    <rPh sb="5" eb="6">
      <t>カミ</t>
    </rPh>
    <rPh sb="6" eb="8">
      <t>バイタイ</t>
    </rPh>
    <phoneticPr fontId="3"/>
  </si>
  <si>
    <t>電話等の口頭説明</t>
    <rPh sb="0" eb="2">
      <t>デンワ</t>
    </rPh>
    <rPh sb="2" eb="3">
      <t>ナド</t>
    </rPh>
    <rPh sb="4" eb="6">
      <t>コウトウ</t>
    </rPh>
    <rPh sb="6" eb="8">
      <t>セツメイ</t>
    </rPh>
    <phoneticPr fontId="3"/>
  </si>
  <si>
    <t>http://www.xxxxs.co.jp/xxxx</t>
    <phoneticPr fontId="3"/>
  </si>
  <si>
    <t xml:space="preserve"> 電話等の口頭説明を選択された方への
 確認事項</t>
    <rPh sb="1" eb="4">
      <t>デンワナド</t>
    </rPh>
    <rPh sb="5" eb="7">
      <t>コウトウ</t>
    </rPh>
    <rPh sb="7" eb="9">
      <t>セツメイ</t>
    </rPh>
    <rPh sb="10" eb="12">
      <t>センタク</t>
    </rPh>
    <rPh sb="15" eb="16">
      <t>カタ</t>
    </rPh>
    <rPh sb="20" eb="24">
      <t>カクニンジコウ</t>
    </rPh>
    <phoneticPr fontId="3"/>
  </si>
  <si>
    <t>▼</t>
    <phoneticPr fontId="3"/>
  </si>
  <si>
    <t>Shop By</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</si>
</sst>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Red]&quot;¥&quot;\-#,##0"/>
    <numFmt numFmtId="176" formatCode="0_ "/>
    <numFmt numFmtId="177" formatCode="00"/>
    <numFmt numFmtId="178" formatCode="#,##0_ "/>
    <numFmt numFmtId="179" formatCode="0_);[Red]\(0\)"/>
    <numFmt numFmtId="180" formatCode="#,##0_ ;[Red]\-#,##0\ "/>
    <numFmt numFmtId="181" formatCode="#"/>
  </numFmts>
  <fonts count="34" x14ac:knownFonts="1">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0.5"/>
      <name val="ＭＳ Ｐ明朝"/>
      <family val="1"/>
      <charset val="128"/>
    </font>
    <font>
      <sz val="10.5"/>
      <name val="ＭＳ 明朝"/>
      <family val="1"/>
      <charset val="128"/>
    </font>
    <font>
      <sz val="9"/>
      <name val="ＭＳ 明朝"/>
      <family val="1"/>
      <charset val="128"/>
    </font>
    <font>
      <sz val="10.5"/>
      <name val="メイリオ"/>
      <family val="3"/>
      <charset val="128"/>
    </font>
    <font>
      <sz val="10"/>
      <name val="メイリオ"/>
      <family val="3"/>
      <charset val="128"/>
    </font>
    <font>
      <b/>
      <sz val="12"/>
      <name val="メイリオ"/>
      <family val="3"/>
      <charset val="128"/>
    </font>
    <font>
      <sz val="7.5"/>
      <name val="メイリオ"/>
      <family val="3"/>
      <charset val="128"/>
    </font>
    <font>
      <sz val="8"/>
      <name val="メイリオ"/>
      <family val="3"/>
      <charset val="128"/>
    </font>
    <font>
      <sz val="11"/>
      <name val="メイリオ"/>
      <family val="3"/>
      <charset val="128"/>
    </font>
    <font>
      <b/>
      <sz val="16"/>
      <name val="メイリオ"/>
      <family val="3"/>
      <charset val="128"/>
    </font>
    <font>
      <b/>
      <sz val="11"/>
      <color rgb="FFFF0000"/>
      <name val="メイリオ"/>
      <family val="3"/>
      <charset val="128"/>
    </font>
    <font>
      <sz val="11"/>
      <color rgb="FF0000FF"/>
      <name val="メイリオ"/>
      <family val="3"/>
      <charset val="128"/>
    </font>
    <font>
      <sz val="7.5"/>
      <color theme="1"/>
      <name val="メイリオ"/>
      <family val="3"/>
      <charset val="128"/>
    </font>
    <font>
      <b/>
      <sz val="11"/>
      <name val="メイリオ"/>
      <family val="3"/>
      <charset val="128"/>
    </font>
    <font>
      <sz val="11"/>
      <color theme="1"/>
      <name val="メイリオ"/>
      <family val="3"/>
      <charset val="128"/>
    </font>
    <font>
      <sz val="12"/>
      <name val="メイリオ"/>
      <family val="3"/>
      <charset val="128"/>
    </font>
    <font>
      <sz val="11"/>
      <color theme="1"/>
      <name val="ＭＳ Ｐゴシック"/>
      <family val="2"/>
      <charset val="128"/>
      <scheme val="minor"/>
    </font>
    <font>
      <b/>
      <sz val="11"/>
      <color theme="1"/>
      <name val="メイリオ"/>
      <family val="3"/>
      <charset val="128"/>
    </font>
    <font>
      <b/>
      <sz val="11"/>
      <name val="ＭＳ Ｐゴシック"/>
      <family val="3"/>
      <charset val="128"/>
    </font>
    <font>
      <u/>
      <sz val="11"/>
      <color theme="10"/>
      <name val="ＭＳ Ｐゴシック"/>
      <family val="3"/>
      <charset val="128"/>
    </font>
    <font>
      <sz val="9"/>
      <name val="メイリオ"/>
      <family val="3"/>
      <charset val="128"/>
    </font>
    <font>
      <sz val="10.5"/>
      <color rgb="FF0000FF"/>
      <name val="メイリオ"/>
      <family val="3"/>
      <charset val="128"/>
    </font>
    <font>
      <sz val="8"/>
      <color rgb="FFFFFFCC"/>
      <name val="メイリオ"/>
      <family val="3"/>
      <charset val="128"/>
    </font>
    <font>
      <sz val="8"/>
      <color theme="0" tint="-0.249977111117893"/>
      <name val="メイリオ"/>
      <family val="3"/>
      <charset val="128"/>
    </font>
    <font>
      <sz val="8"/>
      <color rgb="FF0000FF"/>
      <name val="メイリオ"/>
      <family val="3"/>
      <charset val="128"/>
    </font>
    <font>
      <sz val="8"/>
      <color rgb="FFFFCCCC"/>
      <name val="メイリオ"/>
      <family val="3"/>
      <charset val="128"/>
    </font>
    <font>
      <b/>
      <sz val="9"/>
      <color rgb="FFFF0000"/>
      <name val="メイリオ"/>
      <family val="3"/>
      <charset val="128"/>
    </font>
    <font>
      <sz val="7"/>
      <name val="メイリオ"/>
      <family val="3"/>
      <charset val="128"/>
    </font>
    <font>
      <b/>
      <sz val="8"/>
      <color rgb="FFFF0000"/>
      <name val="メイリオ"/>
      <family val="3"/>
      <charset val="128"/>
    </font>
    <font>
      <b/>
      <sz val="16"/>
      <name val="ＭＳ Ｐゴシック"/>
      <family val="3"/>
      <charset val="128"/>
    </font>
  </fonts>
  <fills count="13">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
      <patternFill patternType="mediumGray"/>
    </fill>
    <fill>
      <patternFill patternType="mediumGray">
        <bgColor theme="0"/>
      </patternFill>
    </fill>
    <fill>
      <patternFill patternType="mediumGray">
        <bgColor indexed="9"/>
      </patternFill>
    </fill>
    <fill>
      <patternFill patternType="solid">
        <fgColor rgb="FF92D050"/>
        <bgColor indexed="64"/>
      </patternFill>
    </fill>
    <fill>
      <patternFill patternType="solid">
        <fgColor rgb="FFFFCCCC"/>
        <bgColor indexed="64"/>
      </patternFill>
    </fill>
    <fill>
      <patternFill patternType="solid">
        <fgColor indexed="65"/>
        <bgColor indexed="64"/>
      </patternFill>
    </fill>
    <fill>
      <patternFill patternType="mediumGray">
        <bgColor rgb="FFCCFFFF"/>
      </patternFill>
    </fill>
  </fills>
  <borders count="114">
    <border>
      <left/>
      <right/>
      <top/>
      <bottom/>
      <diagonal/>
    </border>
    <border>
      <left/>
      <right/>
      <top/>
      <bottom style="hair">
        <color indexed="64"/>
      </bottom>
      <diagonal/>
    </border>
    <border>
      <left/>
      <right/>
      <top/>
      <bottom style="thin">
        <color indexed="64"/>
      </bottom>
      <diagonal/>
    </border>
    <border>
      <left/>
      <right style="thin">
        <color indexed="64"/>
      </right>
      <top/>
      <bottom/>
      <diagonal/>
    </border>
    <border>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bottom style="thin">
        <color indexed="64"/>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diagonal/>
    </border>
    <border>
      <left style="thin">
        <color indexed="64"/>
      </left>
      <right/>
      <top style="hair">
        <color indexed="64"/>
      </top>
      <bottom/>
      <diagonal/>
    </border>
    <border>
      <left/>
      <right style="hair">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bottom style="thin">
        <color indexed="64"/>
      </bottom>
      <diagonal/>
    </border>
    <border>
      <left style="hair">
        <color indexed="64"/>
      </left>
      <right/>
      <top style="dotted">
        <color indexed="64"/>
      </top>
      <bottom/>
      <diagonal/>
    </border>
    <border>
      <left/>
      <right/>
      <top style="dotted">
        <color indexed="64"/>
      </top>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hair">
        <color indexed="64"/>
      </right>
      <top style="medium">
        <color indexed="64"/>
      </top>
      <bottom style="dotted">
        <color indexed="64"/>
      </bottom>
      <diagonal/>
    </border>
    <border>
      <left style="hair">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dotted">
        <color indexed="64"/>
      </bottom>
      <diagonal/>
    </border>
    <border>
      <left/>
      <right style="medium">
        <color indexed="64"/>
      </right>
      <top style="hair">
        <color indexed="64"/>
      </top>
      <bottom style="dotted">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dotted">
        <color indexed="64"/>
      </right>
      <top style="dotted">
        <color indexed="64"/>
      </top>
      <bottom/>
      <diagonal/>
    </border>
    <border>
      <left/>
      <right style="medium">
        <color indexed="64"/>
      </right>
      <top style="dotted">
        <color indexed="64"/>
      </top>
      <bottom style="hair">
        <color indexed="64"/>
      </bottom>
      <diagonal/>
    </border>
    <border>
      <left style="thin">
        <color indexed="64"/>
      </left>
      <right style="hair">
        <color indexed="64"/>
      </right>
      <top/>
      <bottom style="hair">
        <color indexed="64"/>
      </bottom>
      <diagonal/>
    </border>
    <border>
      <left/>
      <right style="dotted">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top/>
      <bottom style="dotted">
        <color indexed="64"/>
      </bottom>
      <diagonal/>
    </border>
    <border>
      <left/>
      <right/>
      <top/>
      <bottom style="dotted">
        <color indexed="64"/>
      </bottom>
      <diagonal/>
    </border>
    <border>
      <left/>
      <right style="hair">
        <color indexed="64"/>
      </right>
      <top/>
      <bottom style="dotted">
        <color indexed="64"/>
      </bottom>
      <diagonal/>
    </border>
    <border>
      <left/>
      <right style="dotted">
        <color indexed="64"/>
      </right>
      <top style="hair">
        <color indexed="64"/>
      </top>
      <bottom style="dotted">
        <color indexed="64"/>
      </bottom>
      <diagonal/>
    </border>
    <border>
      <left style="dotted">
        <color indexed="64"/>
      </left>
      <right/>
      <top style="hair">
        <color indexed="64"/>
      </top>
      <bottom style="dotted">
        <color indexed="64"/>
      </bottom>
      <diagonal/>
    </border>
    <border>
      <left style="dotted">
        <color indexed="64"/>
      </left>
      <right/>
      <top style="dotted">
        <color indexed="64"/>
      </top>
      <bottom/>
      <diagonal/>
    </border>
    <border>
      <left style="dotted">
        <color indexed="64"/>
      </left>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medium">
        <color indexed="64"/>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top style="thin">
        <color indexed="64"/>
      </top>
      <bottom/>
      <diagonal/>
    </border>
    <border>
      <left style="thin">
        <color indexed="64"/>
      </left>
      <right style="hair">
        <color indexed="64"/>
      </right>
      <top style="hair">
        <color indexed="64"/>
      </top>
      <bottom/>
      <diagonal/>
    </border>
  </borders>
  <cellStyleXfs count="7">
    <xf numFmtId="0" fontId="0" fillId="0" borderId="0"/>
    <xf numFmtId="0" fontId="2" fillId="0" borderId="0"/>
    <xf numFmtId="0" fontId="1" fillId="0" borderId="0"/>
    <xf numFmtId="0" fontId="1" fillId="0" borderId="0"/>
    <xf numFmtId="0" fontId="20" fillId="0" borderId="0">
      <alignment vertical="center"/>
    </xf>
    <xf numFmtId="0" fontId="23" fillId="0" borderId="0" applyNumberFormat="0" applyFill="0" applyBorder="0" applyAlignment="0" applyProtection="0"/>
    <xf numFmtId="6" fontId="1" fillId="0" borderId="0" applyFont="0" applyFill="0" applyBorder="0" applyAlignment="0" applyProtection="0">
      <alignment vertical="center"/>
    </xf>
  </cellStyleXfs>
  <cellXfs count="704">
    <xf numFmtId="0" fontId="0" fillId="0" borderId="0" xfId="0"/>
    <xf numFmtId="49" fontId="4" fillId="0" borderId="0" xfId="2" applyNumberFormat="1" applyFont="1" applyAlignment="1" applyProtection="1">
      <alignment horizontal="left" vertical="center"/>
    </xf>
    <xf numFmtId="49" fontId="4" fillId="0" borderId="0" xfId="2" applyNumberFormat="1" applyFont="1" applyFill="1" applyAlignment="1" applyProtection="1">
      <alignment horizontal="left" vertical="center"/>
    </xf>
    <xf numFmtId="0" fontId="0" fillId="0" borderId="23" xfId="0" applyBorder="1"/>
    <xf numFmtId="49" fontId="5" fillId="0" borderId="0" xfId="2" applyNumberFormat="1" applyFont="1" applyAlignment="1" applyProtection="1">
      <alignment horizontal="left" vertical="center"/>
    </xf>
    <xf numFmtId="49" fontId="7" fillId="0" borderId="0" xfId="2" applyNumberFormat="1" applyFont="1" applyAlignment="1" applyProtection="1">
      <alignment horizontal="left" vertical="center"/>
    </xf>
    <xf numFmtId="49" fontId="9" fillId="0" borderId="0" xfId="2" applyNumberFormat="1" applyFont="1" applyAlignment="1" applyProtection="1">
      <alignment horizontal="left" vertical="center"/>
    </xf>
    <xf numFmtId="49" fontId="9" fillId="0" borderId="0" xfId="2" applyNumberFormat="1" applyFont="1" applyFill="1" applyAlignment="1" applyProtection="1">
      <alignment horizontal="left" vertical="center"/>
    </xf>
    <xf numFmtId="49" fontId="7" fillId="0" borderId="0" xfId="2" applyNumberFormat="1" applyFont="1" applyBorder="1" applyAlignment="1" applyProtection="1">
      <alignment horizontal="left" vertical="center"/>
    </xf>
    <xf numFmtId="49" fontId="7" fillId="0" borderId="0" xfId="2" applyNumberFormat="1" applyFont="1" applyFill="1" applyAlignment="1" applyProtection="1">
      <alignment horizontal="left" vertical="center"/>
    </xf>
    <xf numFmtId="49" fontId="11" fillId="0" borderId="0" xfId="2" applyNumberFormat="1" applyFont="1" applyAlignment="1" applyProtection="1">
      <alignment horizontal="left" vertical="top"/>
    </xf>
    <xf numFmtId="49" fontId="7" fillId="0" borderId="0" xfId="2" applyNumberFormat="1" applyFont="1" applyFill="1" applyBorder="1" applyAlignment="1" applyProtection="1">
      <alignment horizontal="left" vertical="center" shrinkToFit="1"/>
    </xf>
    <xf numFmtId="0" fontId="12" fillId="2" borderId="0" xfId="0" applyFont="1" applyFill="1" applyAlignment="1" applyProtection="1"/>
    <xf numFmtId="0" fontId="12" fillId="4" borderId="17" xfId="0" applyFont="1" applyFill="1" applyBorder="1" applyAlignment="1" applyProtection="1">
      <alignment horizontal="center" vertical="center"/>
    </xf>
    <xf numFmtId="49" fontId="12" fillId="0" borderId="0" xfId="2" applyNumberFormat="1" applyFont="1" applyFill="1" applyBorder="1" applyAlignment="1" applyProtection="1">
      <alignment vertical="center" shrinkToFit="1"/>
    </xf>
    <xf numFmtId="49" fontId="8" fillId="0" borderId="0" xfId="2" applyNumberFormat="1" applyFont="1" applyFill="1" applyBorder="1" applyAlignment="1" applyProtection="1">
      <alignment vertical="center" shrinkToFit="1"/>
    </xf>
    <xf numFmtId="49" fontId="12" fillId="2" borderId="17" xfId="0" applyNumberFormat="1" applyFont="1" applyFill="1" applyBorder="1" applyAlignment="1" applyProtection="1">
      <alignment horizontal="right" vertical="center"/>
    </xf>
    <xf numFmtId="49" fontId="12" fillId="2" borderId="18" xfId="0" applyNumberFormat="1" applyFont="1" applyFill="1" applyBorder="1" applyAlignment="1" applyProtection="1">
      <alignment horizontal="left" vertical="center"/>
    </xf>
    <xf numFmtId="49" fontId="12" fillId="4" borderId="1" xfId="0" applyNumberFormat="1" applyFont="1" applyFill="1" applyBorder="1" applyAlignment="1" applyProtection="1">
      <alignment horizontal="right" vertical="center" shrinkToFit="1"/>
    </xf>
    <xf numFmtId="49" fontId="12" fillId="4" borderId="1" xfId="0" applyNumberFormat="1" applyFont="1" applyFill="1" applyBorder="1" applyAlignment="1" applyProtection="1">
      <alignment horizontal="center" vertical="center"/>
    </xf>
    <xf numFmtId="49" fontId="13" fillId="0" borderId="0" xfId="2" applyNumberFormat="1" applyFont="1" applyFill="1" applyBorder="1" applyAlignment="1" applyProtection="1">
      <alignment vertical="center"/>
    </xf>
    <xf numFmtId="49" fontId="12" fillId="0" borderId="0" xfId="2" applyNumberFormat="1" applyFont="1" applyAlignment="1" applyProtection="1">
      <alignment horizontal="left" vertical="center"/>
    </xf>
    <xf numFmtId="49" fontId="12" fillId="0" borderId="0" xfId="2" applyNumberFormat="1" applyFont="1" applyBorder="1" applyAlignment="1" applyProtection="1">
      <alignment horizontal="left" vertical="center"/>
    </xf>
    <xf numFmtId="49" fontId="17" fillId="0" borderId="0" xfId="2" applyNumberFormat="1" applyFont="1" applyAlignment="1" applyProtection="1">
      <alignment horizontal="left" vertical="center"/>
    </xf>
    <xf numFmtId="49" fontId="17" fillId="0" borderId="0" xfId="2" applyNumberFormat="1" applyFont="1" applyFill="1" applyBorder="1" applyAlignment="1" applyProtection="1">
      <alignment horizontal="center" vertical="center"/>
    </xf>
    <xf numFmtId="49" fontId="17" fillId="0" borderId="0" xfId="2" applyNumberFormat="1" applyFont="1" applyFill="1" applyAlignment="1" applyProtection="1">
      <alignment horizontal="left" vertical="center"/>
    </xf>
    <xf numFmtId="49" fontId="12" fillId="0" borderId="0" xfId="2" applyNumberFormat="1" applyFont="1" applyFill="1" applyBorder="1" applyAlignment="1" applyProtection="1">
      <alignment horizontal="center" vertical="center" shrinkToFit="1"/>
    </xf>
    <xf numFmtId="49" fontId="12" fillId="0" borderId="0" xfId="2" applyNumberFormat="1" applyFont="1" applyFill="1" applyBorder="1" applyAlignment="1" applyProtection="1">
      <alignment horizontal="center" vertical="center"/>
    </xf>
    <xf numFmtId="0" fontId="12" fillId="0" borderId="0" xfId="2" applyNumberFormat="1" applyFont="1" applyFill="1" applyBorder="1" applyAlignment="1" applyProtection="1">
      <alignment horizontal="right" vertical="center" shrinkToFit="1"/>
    </xf>
    <xf numFmtId="176" fontId="12" fillId="0" borderId="0" xfId="2" applyNumberFormat="1" applyFont="1" applyFill="1" applyBorder="1" applyAlignment="1" applyProtection="1">
      <alignment horizontal="right" vertical="center" shrinkToFit="1"/>
    </xf>
    <xf numFmtId="0" fontId="12" fillId="0" borderId="0" xfId="2" applyNumberFormat="1" applyFont="1" applyFill="1" applyBorder="1" applyAlignment="1" applyProtection="1">
      <alignment vertical="center" shrinkToFit="1"/>
    </xf>
    <xf numFmtId="49" fontId="17" fillId="0" borderId="0" xfId="2" applyNumberFormat="1" applyFont="1" applyFill="1" applyBorder="1" applyAlignment="1" applyProtection="1">
      <alignment horizontal="left" vertical="center"/>
    </xf>
    <xf numFmtId="49" fontId="12" fillId="0" borderId="0" xfId="1" applyNumberFormat="1" applyFont="1" applyAlignment="1" applyProtection="1">
      <alignment horizontal="left" vertical="center"/>
    </xf>
    <xf numFmtId="49" fontId="12" fillId="0" borderId="0" xfId="2" applyNumberFormat="1" applyFont="1" applyFill="1" applyAlignment="1" applyProtection="1">
      <alignment horizontal="left" vertical="center"/>
    </xf>
    <xf numFmtId="49" fontId="12" fillId="0" borderId="0" xfId="2" applyNumberFormat="1" applyFont="1" applyAlignment="1" applyProtection="1">
      <alignment horizontal="left" vertical="top"/>
    </xf>
    <xf numFmtId="49" fontId="12" fillId="0" borderId="0" xfId="2" applyNumberFormat="1" applyFont="1" applyFill="1" applyBorder="1" applyAlignment="1" applyProtection="1">
      <alignment horizontal="left" vertical="center" shrinkToFit="1"/>
    </xf>
    <xf numFmtId="177" fontId="12" fillId="0" borderId="0" xfId="2" applyNumberFormat="1" applyFont="1" applyFill="1" applyBorder="1" applyAlignment="1" applyProtection="1">
      <alignment horizontal="left" vertical="center" shrinkToFit="1"/>
    </xf>
    <xf numFmtId="49" fontId="18" fillId="0" borderId="0" xfId="2" applyNumberFormat="1" applyFont="1" applyBorder="1" applyAlignment="1" applyProtection="1">
      <alignment horizontal="left" vertical="center"/>
    </xf>
    <xf numFmtId="49" fontId="12" fillId="0" borderId="27" xfId="2" applyNumberFormat="1" applyFont="1" applyFill="1" applyBorder="1" applyAlignment="1" applyProtection="1">
      <alignment horizontal="left" vertical="center" wrapText="1"/>
    </xf>
    <xf numFmtId="49" fontId="12" fillId="0" borderId="27" xfId="2" applyNumberFormat="1" applyFont="1" applyFill="1" applyBorder="1" applyAlignment="1" applyProtection="1">
      <alignment horizontal="left" vertical="center"/>
    </xf>
    <xf numFmtId="49" fontId="12" fillId="0" borderId="27" xfId="2" applyNumberFormat="1" applyFont="1" applyFill="1" applyBorder="1" applyAlignment="1" applyProtection="1">
      <alignment horizontal="left" vertical="center" shrinkToFit="1"/>
    </xf>
    <xf numFmtId="49" fontId="12" fillId="0" borderId="2" xfId="2" applyNumberFormat="1" applyFont="1" applyBorder="1" applyAlignment="1" applyProtection="1">
      <alignment vertical="center"/>
    </xf>
    <xf numFmtId="49" fontId="12" fillId="0" borderId="2" xfId="2" applyNumberFormat="1" applyFont="1" applyBorder="1" applyAlignment="1" applyProtection="1">
      <alignment horizontal="left" vertical="center"/>
    </xf>
    <xf numFmtId="49" fontId="12" fillId="0" borderId="2" xfId="2" applyNumberFormat="1" applyFont="1" applyBorder="1" applyAlignment="1" applyProtection="1">
      <alignment horizontal="left" vertical="center" shrinkToFit="1"/>
    </xf>
    <xf numFmtId="49" fontId="12" fillId="0" borderId="0" xfId="1" applyNumberFormat="1" applyFont="1" applyBorder="1" applyAlignment="1" applyProtection="1">
      <alignment horizontal="left" vertical="center"/>
    </xf>
    <xf numFmtId="49" fontId="12" fillId="0" borderId="0" xfId="2" applyNumberFormat="1" applyFont="1" applyBorder="1" applyAlignment="1" applyProtection="1">
      <alignment vertical="center"/>
    </xf>
    <xf numFmtId="49" fontId="12" fillId="0" borderId="0" xfId="2" applyNumberFormat="1" applyFont="1" applyFill="1" applyBorder="1" applyAlignment="1" applyProtection="1">
      <alignment horizontal="left" vertical="center"/>
    </xf>
    <xf numFmtId="0" fontId="8" fillId="2" borderId="0" xfId="0" applyFont="1" applyFill="1" applyAlignment="1" applyProtection="1">
      <alignment vertical="center"/>
    </xf>
    <xf numFmtId="0" fontId="12" fillId="2" borderId="0" xfId="0" applyNumberFormat="1" applyFont="1" applyFill="1" applyAlignment="1" applyProtection="1"/>
    <xf numFmtId="0" fontId="8" fillId="2" borderId="0" xfId="0" applyNumberFormat="1" applyFont="1" applyFill="1" applyAlignment="1" applyProtection="1">
      <alignment vertical="center"/>
    </xf>
    <xf numFmtId="0" fontId="12" fillId="4" borderId="17" xfId="0" applyFont="1" applyFill="1" applyBorder="1" applyAlignment="1" applyProtection="1"/>
    <xf numFmtId="49" fontId="12" fillId="0" borderId="2" xfId="2" applyNumberFormat="1" applyFont="1" applyFill="1" applyBorder="1" applyAlignment="1" applyProtection="1">
      <alignment horizontal="left" vertical="center"/>
    </xf>
    <xf numFmtId="49" fontId="6" fillId="0" borderId="0" xfId="2" applyNumberFormat="1" applyFont="1" applyBorder="1" applyAlignment="1" applyProtection="1">
      <alignment horizontal="left" vertical="top" wrapText="1"/>
    </xf>
    <xf numFmtId="0" fontId="11" fillId="2" borderId="0" xfId="0" applyNumberFormat="1" applyFont="1" applyFill="1" applyAlignment="1" applyProtection="1">
      <alignment vertical="center"/>
    </xf>
    <xf numFmtId="0" fontId="11" fillId="2" borderId="0" xfId="0" applyNumberFormat="1" applyFont="1" applyFill="1" applyAlignment="1" applyProtection="1">
      <alignment horizontal="center" vertical="center"/>
    </xf>
    <xf numFmtId="0" fontId="12" fillId="4" borderId="4" xfId="0" applyFont="1" applyFill="1" applyBorder="1" applyAlignment="1" applyProtection="1">
      <alignment horizontal="center" vertical="center"/>
    </xf>
    <xf numFmtId="49" fontId="12" fillId="4" borderId="58" xfId="0" applyNumberFormat="1" applyFont="1" applyFill="1" applyBorder="1" applyAlignment="1" applyProtection="1">
      <alignment horizontal="left" vertical="center"/>
    </xf>
    <xf numFmtId="49" fontId="7" fillId="0" borderId="0" xfId="2" applyNumberFormat="1" applyFont="1" applyBorder="1" applyAlignment="1" applyProtection="1">
      <alignment horizontal="left" vertical="center" shrinkToFit="1"/>
    </xf>
    <xf numFmtId="49" fontId="12" fillId="4" borderId="0" xfId="0" applyNumberFormat="1" applyFont="1" applyFill="1" applyBorder="1" applyAlignment="1" applyProtection="1">
      <alignment horizontal="left" vertical="center"/>
    </xf>
    <xf numFmtId="49" fontId="12" fillId="4" borderId="0" xfId="0" applyNumberFormat="1" applyFont="1" applyFill="1" applyBorder="1" applyAlignment="1" applyProtection="1">
      <alignment horizontal="left" vertical="center" shrinkToFit="1"/>
    </xf>
    <xf numFmtId="0" fontId="11" fillId="0" borderId="0" xfId="0" applyFont="1" applyFill="1" applyBorder="1" applyAlignment="1" applyProtection="1">
      <alignment horizontal="left" vertical="top"/>
    </xf>
    <xf numFmtId="0" fontId="11" fillId="0" borderId="0" xfId="0" applyNumberFormat="1" applyFont="1" applyFill="1" applyBorder="1" applyAlignment="1" applyProtection="1">
      <alignment horizontal="left" vertical="center"/>
    </xf>
    <xf numFmtId="0" fontId="12" fillId="0" borderId="0" xfId="0" applyNumberFormat="1" applyFont="1" applyFill="1" applyBorder="1" applyAlignment="1" applyProtection="1">
      <alignment horizontal="right" vertical="center"/>
    </xf>
    <xf numFmtId="49" fontId="12" fillId="2" borderId="0" xfId="0" applyNumberFormat="1" applyFont="1" applyFill="1" applyBorder="1" applyAlignment="1" applyProtection="1">
      <alignment horizontal="left" vertical="center" shrinkToFit="1"/>
    </xf>
    <xf numFmtId="49" fontId="12" fillId="2" borderId="0" xfId="0" applyNumberFormat="1" applyFont="1" applyFill="1" applyBorder="1" applyAlignment="1" applyProtection="1">
      <alignment horizontal="left" vertical="center"/>
    </xf>
    <xf numFmtId="49" fontId="12" fillId="4" borderId="0" xfId="0" applyNumberFormat="1"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wrapText="1"/>
    </xf>
    <xf numFmtId="0" fontId="16" fillId="4" borderId="2" xfId="0" applyFont="1" applyFill="1" applyBorder="1" applyAlignment="1" applyProtection="1">
      <alignment vertical="center"/>
    </xf>
    <xf numFmtId="0" fontId="12" fillId="0" borderId="0" xfId="0" applyFont="1" applyFill="1" applyBorder="1" applyAlignment="1" applyProtection="1">
      <alignment horizontal="left" vertical="center"/>
    </xf>
    <xf numFmtId="49" fontId="18" fillId="0" borderId="34" xfId="4" applyNumberFormat="1" applyFont="1" applyBorder="1">
      <alignment vertical="center"/>
    </xf>
    <xf numFmtId="0" fontId="12" fillId="0" borderId="0" xfId="0" applyFont="1"/>
    <xf numFmtId="0" fontId="12" fillId="0" borderId="88" xfId="0" applyFont="1" applyBorder="1" applyAlignment="1">
      <alignment vertical="center"/>
    </xf>
    <xf numFmtId="49" fontId="12" fillId="0" borderId="23" xfId="0" applyNumberFormat="1" applyFont="1" applyBorder="1" applyAlignment="1">
      <alignment vertical="center"/>
    </xf>
    <xf numFmtId="0" fontId="12" fillId="0" borderId="23" xfId="0" applyFont="1" applyBorder="1"/>
    <xf numFmtId="0" fontId="12" fillId="0" borderId="34" xfId="0" applyFont="1" applyBorder="1"/>
    <xf numFmtId="0" fontId="12" fillId="0" borderId="36" xfId="0" applyFont="1" applyBorder="1"/>
    <xf numFmtId="0" fontId="17" fillId="5" borderId="34" xfId="0" applyFont="1" applyFill="1" applyBorder="1"/>
    <xf numFmtId="0" fontId="17" fillId="5" borderId="23" xfId="0" applyFont="1" applyFill="1" applyBorder="1"/>
    <xf numFmtId="49" fontId="21" fillId="5" borderId="34" xfId="4" applyNumberFormat="1" applyFont="1" applyFill="1" applyBorder="1">
      <alignment vertical="center"/>
    </xf>
    <xf numFmtId="0" fontId="12" fillId="5" borderId="34" xfId="0" applyFont="1" applyFill="1" applyBorder="1"/>
    <xf numFmtId="0" fontId="12" fillId="0" borderId="89" xfId="0" applyFont="1" applyBorder="1" applyAlignment="1">
      <alignment vertical="center"/>
    </xf>
    <xf numFmtId="49" fontId="18" fillId="0" borderId="23" xfId="4" applyNumberFormat="1" applyFont="1" applyBorder="1">
      <alignment vertical="center"/>
    </xf>
    <xf numFmtId="49" fontId="12" fillId="3" borderId="1" xfId="2" applyNumberFormat="1" applyFont="1" applyFill="1" applyBorder="1" applyAlignment="1" applyProtection="1">
      <alignment horizontal="left" vertical="center"/>
    </xf>
    <xf numFmtId="49" fontId="12" fillId="3" borderId="8" xfId="2" applyNumberFormat="1" applyFont="1" applyFill="1" applyBorder="1" applyAlignment="1" applyProtection="1">
      <alignment horizontal="left" vertical="center"/>
    </xf>
    <xf numFmtId="0" fontId="12" fillId="4" borderId="4" xfId="0" applyFont="1" applyFill="1" applyBorder="1" applyAlignment="1" applyProtection="1">
      <alignment vertical="center"/>
    </xf>
    <xf numFmtId="49" fontId="12" fillId="4" borderId="68" xfId="0" applyNumberFormat="1" applyFont="1" applyFill="1" applyBorder="1" applyAlignment="1" applyProtection="1">
      <alignment horizontal="center" vertical="center" shrinkToFit="1"/>
    </xf>
    <xf numFmtId="49" fontId="12" fillId="2" borderId="4" xfId="0" applyNumberFormat="1" applyFont="1" applyFill="1" applyBorder="1" applyAlignment="1" applyProtection="1">
      <alignment horizontal="center" vertical="center"/>
    </xf>
    <xf numFmtId="49" fontId="12" fillId="4" borderId="1" xfId="0" applyNumberFormat="1" applyFont="1" applyFill="1" applyBorder="1" applyAlignment="1" applyProtection="1">
      <alignment horizontal="center" vertical="center" shrinkToFit="1"/>
    </xf>
    <xf numFmtId="0" fontId="11" fillId="2" borderId="0" xfId="0" applyFont="1" applyFill="1" applyBorder="1" applyAlignment="1" applyProtection="1">
      <alignment horizontal="left" vertical="top" wrapText="1"/>
    </xf>
    <xf numFmtId="49" fontId="12" fillId="3" borderId="57" xfId="2" applyNumberFormat="1" applyFont="1" applyFill="1" applyBorder="1" applyAlignment="1" applyProtection="1">
      <alignment horizontal="left" vertical="center"/>
    </xf>
    <xf numFmtId="49" fontId="12" fillId="0" borderId="0" xfId="2" applyNumberFormat="1" applyFont="1" applyBorder="1" applyAlignment="1" applyProtection="1">
      <alignment horizontal="left" vertical="center" shrinkToFit="1"/>
    </xf>
    <xf numFmtId="0" fontId="10" fillId="2" borderId="0" xfId="0" applyFont="1" applyFill="1" applyBorder="1" applyAlignment="1" applyProtection="1">
      <alignment horizontal="left" vertical="top" wrapText="1"/>
    </xf>
    <xf numFmtId="49" fontId="12" fillId="3" borderId="62" xfId="2" applyNumberFormat="1" applyFont="1" applyFill="1" applyBorder="1" applyAlignment="1" applyProtection="1">
      <alignment horizontal="left" vertical="center"/>
    </xf>
    <xf numFmtId="0" fontId="16" fillId="4" borderId="0" xfId="0" applyFont="1" applyFill="1" applyBorder="1" applyAlignment="1" applyProtection="1">
      <alignment horizontal="left" vertical="center"/>
    </xf>
    <xf numFmtId="49" fontId="6" fillId="0" borderId="0" xfId="2" applyNumberFormat="1" applyFont="1" applyBorder="1" applyAlignment="1" applyProtection="1">
      <alignment horizontal="left" vertical="top"/>
    </xf>
    <xf numFmtId="0" fontId="22" fillId="5" borderId="23" xfId="0" applyFont="1" applyFill="1" applyBorder="1"/>
    <xf numFmtId="0" fontId="22" fillId="0" borderId="0" xfId="0" applyFont="1"/>
    <xf numFmtId="49" fontId="6" fillId="0" borderId="0" xfId="2" applyNumberFormat="1" applyFont="1" applyBorder="1" applyAlignment="1" applyProtection="1">
      <alignment vertical="top" wrapText="1"/>
    </xf>
    <xf numFmtId="49" fontId="12" fillId="0" borderId="0" xfId="2" applyNumberFormat="1" applyFont="1" applyAlignment="1">
      <alignment horizontal="left" vertical="center"/>
    </xf>
    <xf numFmtId="49" fontId="7" fillId="0" borderId="0" xfId="2" applyNumberFormat="1" applyFont="1" applyAlignment="1">
      <alignment horizontal="left" vertical="center"/>
    </xf>
    <xf numFmtId="49" fontId="18" fillId="0" borderId="0" xfId="2" applyNumberFormat="1" applyFont="1" applyAlignment="1">
      <alignment horizontal="left" vertical="center"/>
    </xf>
    <xf numFmtId="49" fontId="12" fillId="0" borderId="0" xfId="2" applyNumberFormat="1" applyFont="1" applyAlignment="1">
      <alignment horizontal="left" vertical="center" shrinkToFit="1"/>
    </xf>
    <xf numFmtId="49" fontId="11" fillId="0" borderId="0" xfId="2" applyNumberFormat="1" applyFont="1" applyAlignment="1">
      <alignment horizontal="left" vertical="top"/>
    </xf>
    <xf numFmtId="49" fontId="12" fillId="0" borderId="0" xfId="2" applyNumberFormat="1" applyFont="1" applyAlignment="1">
      <alignment horizontal="left" vertical="top"/>
    </xf>
    <xf numFmtId="0" fontId="0" fillId="0" borderId="23" xfId="0" applyFill="1" applyBorder="1"/>
    <xf numFmtId="49" fontId="12" fillId="0" borderId="0" xfId="2" applyNumberFormat="1" applyFont="1" applyBorder="1" applyAlignment="1">
      <alignment horizontal="left" vertical="top"/>
    </xf>
    <xf numFmtId="0" fontId="22" fillId="9" borderId="23" xfId="0" applyFont="1" applyFill="1" applyBorder="1"/>
    <xf numFmtId="0" fontId="22" fillId="3" borderId="23" xfId="0" applyFont="1" applyFill="1" applyBorder="1"/>
    <xf numFmtId="49" fontId="12" fillId="0" borderId="27" xfId="2" applyNumberFormat="1" applyFont="1" applyBorder="1" applyAlignment="1">
      <alignment horizontal="left" vertical="center"/>
    </xf>
    <xf numFmtId="49" fontId="21" fillId="5" borderId="23" xfId="4" applyNumberFormat="1" applyFont="1" applyFill="1" applyBorder="1">
      <alignment vertical="center"/>
    </xf>
    <xf numFmtId="0" fontId="12" fillId="0" borderId="0" xfId="0" applyFont="1" applyBorder="1"/>
    <xf numFmtId="0" fontId="12" fillId="4" borderId="15" xfId="0" applyFont="1" applyFill="1" applyBorder="1" applyAlignment="1" applyProtection="1">
      <alignment vertical="center"/>
    </xf>
    <xf numFmtId="0" fontId="12" fillId="4" borderId="15" xfId="0" applyFont="1" applyFill="1" applyBorder="1" applyAlignment="1" applyProtection="1">
      <alignment horizontal="center" vertical="center"/>
    </xf>
    <xf numFmtId="49" fontId="12" fillId="2" borderId="6" xfId="0" applyNumberFormat="1" applyFont="1" applyFill="1" applyBorder="1" applyAlignment="1" applyProtection="1">
      <alignment horizontal="right" vertical="center"/>
    </xf>
    <xf numFmtId="49" fontId="12" fillId="2" borderId="6" xfId="0" applyNumberFormat="1" applyFont="1" applyFill="1" applyBorder="1" applyAlignment="1" applyProtection="1">
      <alignment horizontal="center" vertical="center"/>
    </xf>
    <xf numFmtId="49" fontId="12" fillId="2" borderId="7" xfId="0" applyNumberFormat="1" applyFont="1" applyFill="1" applyBorder="1" applyAlignment="1" applyProtection="1">
      <alignment horizontal="left" vertical="center"/>
    </xf>
    <xf numFmtId="49" fontId="6" fillId="0" borderId="0" xfId="2" applyNumberFormat="1" applyFont="1" applyBorder="1" applyAlignment="1" applyProtection="1">
      <alignment vertical="top"/>
    </xf>
    <xf numFmtId="49" fontId="12" fillId="0" borderId="0" xfId="2" applyNumberFormat="1" applyFont="1" applyBorder="1" applyAlignment="1" applyProtection="1">
      <alignment horizontal="center" vertical="center"/>
    </xf>
    <xf numFmtId="0" fontId="33" fillId="0" borderId="0" xfId="0" applyFont="1"/>
    <xf numFmtId="49" fontId="12" fillId="3" borderId="8" xfId="2" applyNumberFormat="1" applyFont="1" applyFill="1" applyBorder="1" applyAlignment="1" applyProtection="1">
      <alignment horizontal="left" vertical="center"/>
    </xf>
    <xf numFmtId="0" fontId="12" fillId="4" borderId="4" xfId="0" applyFont="1" applyFill="1" applyBorder="1" applyAlignment="1" applyProtection="1">
      <alignment vertical="center"/>
    </xf>
    <xf numFmtId="0" fontId="10" fillId="2" borderId="0" xfId="0" applyFont="1" applyFill="1" applyBorder="1" applyAlignment="1" applyProtection="1">
      <alignment horizontal="left" vertical="top" wrapText="1"/>
    </xf>
    <xf numFmtId="49" fontId="12" fillId="3" borderId="62" xfId="2" applyNumberFormat="1" applyFont="1" applyFill="1" applyBorder="1" applyAlignment="1" applyProtection="1">
      <alignment horizontal="left" vertical="center"/>
    </xf>
    <xf numFmtId="49" fontId="12" fillId="3" borderId="1" xfId="2" applyNumberFormat="1" applyFont="1" applyFill="1" applyBorder="1" applyAlignment="1" applyProtection="1">
      <alignment horizontal="left" vertical="center"/>
    </xf>
    <xf numFmtId="49" fontId="12" fillId="3" borderId="57" xfId="2" applyNumberFormat="1" applyFont="1" applyFill="1" applyBorder="1" applyAlignment="1" applyProtection="1">
      <alignment horizontal="left" vertical="center"/>
    </xf>
    <xf numFmtId="49" fontId="18" fillId="0" borderId="0" xfId="2" applyNumberFormat="1" applyFont="1" applyAlignment="1" applyProtection="1">
      <alignment horizontal="left" vertical="center"/>
    </xf>
    <xf numFmtId="49" fontId="12" fillId="0" borderId="0" xfId="2" applyNumberFormat="1" applyFont="1" applyAlignment="1" applyProtection="1">
      <alignment horizontal="left" vertical="center" shrinkToFit="1"/>
    </xf>
    <xf numFmtId="49" fontId="12" fillId="0" borderId="0" xfId="2" applyNumberFormat="1" applyFont="1" applyBorder="1" applyAlignment="1" applyProtection="1">
      <alignment horizontal="left" vertical="top"/>
    </xf>
    <xf numFmtId="49" fontId="12" fillId="0" borderId="27" xfId="2" applyNumberFormat="1" applyFont="1" applyBorder="1" applyAlignment="1" applyProtection="1">
      <alignment horizontal="left" vertical="center"/>
    </xf>
    <xf numFmtId="0" fontId="12" fillId="4" borderId="4" xfId="0" applyFont="1" applyFill="1" applyBorder="1" applyAlignment="1" applyProtection="1">
      <alignment vertical="center"/>
    </xf>
    <xf numFmtId="0" fontId="8" fillId="3" borderId="12" xfId="0" applyFont="1" applyFill="1" applyBorder="1" applyAlignment="1" applyProtection="1">
      <alignment horizontal="left" vertical="center" wrapText="1"/>
    </xf>
    <xf numFmtId="0" fontId="8" fillId="3" borderId="4" xfId="0" applyFont="1" applyFill="1" applyBorder="1" applyAlignment="1" applyProtection="1">
      <alignment horizontal="left" vertical="center"/>
    </xf>
    <xf numFmtId="0" fontId="8" fillId="3" borderId="10" xfId="0" applyFont="1" applyFill="1" applyBorder="1" applyAlignment="1" applyProtection="1">
      <alignment horizontal="left" vertical="center"/>
    </xf>
    <xf numFmtId="0" fontId="15" fillId="0" borderId="9" xfId="0" applyFont="1" applyBorder="1" applyAlignment="1" applyProtection="1">
      <alignment horizontal="center" vertical="center"/>
    </xf>
    <xf numFmtId="0" fontId="15" fillId="0" borderId="4" xfId="0" applyFont="1" applyBorder="1" applyAlignment="1" applyProtection="1">
      <alignment horizontal="center" vertical="center"/>
    </xf>
    <xf numFmtId="49" fontId="8" fillId="0" borderId="4" xfId="0" applyNumberFormat="1" applyFont="1" applyBorder="1" applyAlignment="1" applyProtection="1">
      <alignment vertical="center" wrapText="1" shrinkToFit="1"/>
    </xf>
    <xf numFmtId="49" fontId="8" fillId="0" borderId="4" xfId="0" applyNumberFormat="1" applyFont="1" applyBorder="1" applyAlignment="1" applyProtection="1">
      <alignment vertical="center" shrinkToFit="1"/>
    </xf>
    <xf numFmtId="49" fontId="8" fillId="0" borderId="13" xfId="0" applyNumberFormat="1" applyFont="1" applyBorder="1" applyAlignment="1" applyProtection="1">
      <alignment vertical="center" shrinkToFit="1"/>
    </xf>
    <xf numFmtId="0" fontId="11" fillId="0" borderId="14" xfId="0" applyFont="1" applyFill="1" applyBorder="1" applyAlignment="1" applyProtection="1">
      <alignment vertical="top" wrapText="1"/>
    </xf>
    <xf numFmtId="0" fontId="11" fillId="0" borderId="15" xfId="0" applyFont="1" applyFill="1" applyBorder="1" applyAlignment="1" applyProtection="1">
      <alignment vertical="top" wrapText="1"/>
    </xf>
    <xf numFmtId="0" fontId="11" fillId="0" borderId="49" xfId="0" applyFont="1" applyFill="1" applyBorder="1" applyAlignment="1" applyProtection="1">
      <alignment vertical="top" wrapText="1"/>
    </xf>
    <xf numFmtId="49" fontId="6" fillId="0" borderId="31" xfId="2" applyNumberFormat="1" applyFont="1" applyBorder="1" applyAlignment="1" applyProtection="1">
      <alignment vertical="top" wrapText="1"/>
    </xf>
    <xf numFmtId="49" fontId="6" fillId="0" borderId="27" xfId="2" applyNumberFormat="1" applyFont="1" applyBorder="1" applyAlignment="1" applyProtection="1">
      <alignment vertical="top" wrapText="1"/>
    </xf>
    <xf numFmtId="49" fontId="6" fillId="0" borderId="30" xfId="2" applyNumberFormat="1" applyFont="1" applyBorder="1" applyAlignment="1" applyProtection="1">
      <alignment vertical="top" wrapText="1"/>
    </xf>
    <xf numFmtId="49" fontId="6" fillId="0" borderId="24" xfId="2" applyNumberFormat="1" applyFont="1" applyBorder="1" applyAlignment="1" applyProtection="1">
      <alignment vertical="top" wrapText="1"/>
    </xf>
    <xf numFmtId="49" fontId="6" fillId="0" borderId="0" xfId="2" applyNumberFormat="1" applyFont="1" applyBorder="1" applyAlignment="1" applyProtection="1">
      <alignment vertical="top" wrapText="1"/>
    </xf>
    <xf numFmtId="49" fontId="6" fillId="0" borderId="3" xfId="2" applyNumberFormat="1" applyFont="1" applyBorder="1" applyAlignment="1" applyProtection="1">
      <alignment vertical="top" wrapText="1"/>
    </xf>
    <xf numFmtId="49" fontId="6" fillId="0" borderId="25" xfId="2" applyNumberFormat="1" applyFont="1" applyBorder="1" applyAlignment="1" applyProtection="1">
      <alignment vertical="top" wrapText="1"/>
    </xf>
    <xf numFmtId="49" fontId="6" fillId="0" borderId="2" xfId="2" applyNumberFormat="1" applyFont="1" applyBorder="1" applyAlignment="1" applyProtection="1">
      <alignment vertical="top" wrapText="1"/>
    </xf>
    <xf numFmtId="49" fontId="6" fillId="0" borderId="21" xfId="2" applyNumberFormat="1" applyFont="1" applyBorder="1" applyAlignment="1" applyProtection="1">
      <alignment vertical="top" wrapText="1"/>
    </xf>
    <xf numFmtId="49" fontId="6" fillId="0" borderId="31" xfId="2" applyNumberFormat="1" applyFont="1" applyBorder="1" applyAlignment="1" applyProtection="1">
      <alignment vertical="top"/>
    </xf>
    <xf numFmtId="49" fontId="6" fillId="0" borderId="27" xfId="2" applyNumberFormat="1" applyFont="1" applyBorder="1" applyAlignment="1" applyProtection="1">
      <alignment vertical="top"/>
    </xf>
    <xf numFmtId="49" fontId="6" fillId="0" borderId="30" xfId="2" applyNumberFormat="1" applyFont="1" applyBorder="1" applyAlignment="1" applyProtection="1">
      <alignment vertical="top"/>
    </xf>
    <xf numFmtId="49" fontId="6" fillId="0" borderId="24" xfId="2" applyNumberFormat="1" applyFont="1" applyBorder="1" applyAlignment="1" applyProtection="1">
      <alignment vertical="top"/>
    </xf>
    <xf numFmtId="49" fontId="6" fillId="0" borderId="0" xfId="2" applyNumberFormat="1" applyFont="1" applyBorder="1" applyAlignment="1" applyProtection="1">
      <alignment vertical="top"/>
    </xf>
    <xf numFmtId="49" fontId="6" fillId="0" borderId="3" xfId="2" applyNumberFormat="1" applyFont="1" applyBorder="1" applyAlignment="1" applyProtection="1">
      <alignment vertical="top"/>
    </xf>
    <xf numFmtId="49" fontId="6" fillId="0" borderId="25" xfId="2" applyNumberFormat="1" applyFont="1" applyBorder="1" applyAlignment="1" applyProtection="1">
      <alignment vertical="top"/>
    </xf>
    <xf numFmtId="49" fontId="6" fillId="0" borderId="2" xfId="2" applyNumberFormat="1" applyFont="1" applyBorder="1" applyAlignment="1" applyProtection="1">
      <alignment vertical="top"/>
    </xf>
    <xf numFmtId="49" fontId="6" fillId="0" borderId="21" xfId="2" applyNumberFormat="1" applyFont="1" applyBorder="1" applyAlignment="1" applyProtection="1">
      <alignment vertical="top"/>
    </xf>
    <xf numFmtId="49" fontId="11" fillId="2" borderId="0" xfId="0" applyNumberFormat="1" applyFont="1" applyFill="1" applyAlignment="1" applyProtection="1">
      <alignment horizontal="left" vertical="center"/>
    </xf>
    <xf numFmtId="49" fontId="11" fillId="2" borderId="0" xfId="0" applyNumberFormat="1" applyFont="1" applyFill="1" applyAlignment="1" applyProtection="1">
      <alignment horizontal="right" vertical="center" shrinkToFit="1"/>
    </xf>
    <xf numFmtId="0" fontId="12" fillId="3" borderId="94" xfId="0" applyFont="1" applyFill="1" applyBorder="1" applyAlignment="1" applyProtection="1">
      <alignment horizontal="left" vertical="center"/>
    </xf>
    <xf numFmtId="0" fontId="12" fillId="3" borderId="95" xfId="0" applyFont="1" applyFill="1" applyBorder="1" applyAlignment="1" applyProtection="1">
      <alignment horizontal="left" vertical="center"/>
    </xf>
    <xf numFmtId="0" fontId="15" fillId="0" borderId="112" xfId="0" applyFont="1" applyBorder="1" applyAlignment="1" applyProtection="1">
      <alignment horizontal="center" vertical="center"/>
    </xf>
    <xf numFmtId="0" fontId="15" fillId="0" borderId="27" xfId="0" applyFont="1" applyBorder="1" applyAlignment="1" applyProtection="1">
      <alignment horizontal="center" vertical="center"/>
    </xf>
    <xf numFmtId="49" fontId="12" fillId="0" borderId="27" xfId="0" applyNumberFormat="1" applyFont="1" applyBorder="1" applyAlignment="1" applyProtection="1">
      <alignment vertical="center" wrapText="1"/>
    </xf>
    <xf numFmtId="0" fontId="15" fillId="0" borderId="17" xfId="0" applyFont="1" applyBorder="1" applyAlignment="1" applyProtection="1">
      <alignment horizontal="center" vertical="center"/>
    </xf>
    <xf numFmtId="0" fontId="12" fillId="3" borderId="93" xfId="0" applyFont="1" applyFill="1" applyBorder="1" applyAlignment="1" applyProtection="1">
      <alignment horizontal="left" vertical="center"/>
    </xf>
    <xf numFmtId="0" fontId="12" fillId="3" borderId="82" xfId="0" applyFont="1" applyFill="1" applyBorder="1" applyAlignment="1" applyProtection="1">
      <alignment horizontal="left" vertical="center"/>
    </xf>
    <xf numFmtId="49" fontId="12" fillId="0" borderId="82" xfId="5" applyNumberFormat="1" applyFont="1" applyFill="1" applyBorder="1" applyAlignment="1" applyProtection="1">
      <alignment vertical="center" wrapText="1"/>
    </xf>
    <xf numFmtId="49" fontId="12" fillId="0" borderId="82" xfId="0" applyNumberFormat="1" applyFont="1" applyFill="1" applyBorder="1" applyAlignment="1" applyProtection="1">
      <alignment vertical="center" wrapText="1"/>
    </xf>
    <xf numFmtId="49" fontId="12" fillId="0" borderId="96" xfId="0" applyNumberFormat="1" applyFont="1" applyFill="1" applyBorder="1" applyAlignment="1" applyProtection="1">
      <alignment vertical="center" wrapText="1"/>
    </xf>
    <xf numFmtId="49" fontId="12" fillId="0" borderId="17" xfId="0" applyNumberFormat="1" applyFont="1" applyBorder="1" applyAlignment="1" applyProtection="1">
      <alignment horizontal="left" vertical="center" wrapText="1"/>
    </xf>
    <xf numFmtId="0" fontId="30" fillId="0" borderId="17" xfId="2" applyNumberFormat="1" applyFont="1" applyFill="1" applyBorder="1" applyAlignment="1" applyProtection="1">
      <alignment horizontal="center" shrinkToFit="1"/>
    </xf>
    <xf numFmtId="0" fontId="30" fillId="0" borderId="18" xfId="2" applyNumberFormat="1" applyFont="1" applyFill="1" applyBorder="1" applyAlignment="1" applyProtection="1">
      <alignment horizontal="center" shrinkToFit="1"/>
    </xf>
    <xf numFmtId="0" fontId="12" fillId="0" borderId="82" xfId="6" applyNumberFormat="1" applyFont="1" applyFill="1" applyBorder="1" applyAlignment="1" applyProtection="1">
      <alignment horizontal="left" vertical="center"/>
    </xf>
    <xf numFmtId="0" fontId="12" fillId="0" borderId="96" xfId="6" applyNumberFormat="1" applyFont="1" applyFill="1" applyBorder="1" applyAlignment="1" applyProtection="1">
      <alignment horizontal="left" vertical="center"/>
    </xf>
    <xf numFmtId="0" fontId="12" fillId="3" borderId="100" xfId="0" applyFont="1" applyFill="1" applyBorder="1" applyAlignment="1" applyProtection="1">
      <alignment horizontal="left" vertical="center"/>
    </xf>
    <xf numFmtId="0" fontId="12" fillId="3" borderId="97" xfId="0" applyFont="1" applyFill="1" applyBorder="1" applyAlignment="1" applyProtection="1">
      <alignment horizontal="left" vertical="center"/>
    </xf>
    <xf numFmtId="178" fontId="12" fillId="0" borderId="48" xfId="0" applyNumberFormat="1" applyFont="1" applyFill="1" applyBorder="1" applyAlignment="1" applyProtection="1">
      <alignment vertical="center" wrapText="1"/>
    </xf>
    <xf numFmtId="178" fontId="12" fillId="0" borderId="15" xfId="0" applyNumberFormat="1" applyFont="1" applyFill="1" applyBorder="1" applyAlignment="1" applyProtection="1">
      <alignment vertical="center" wrapText="1"/>
    </xf>
    <xf numFmtId="49" fontId="12" fillId="0" borderId="15" xfId="0" applyNumberFormat="1" applyFont="1" applyFill="1" applyBorder="1" applyAlignment="1" applyProtection="1">
      <alignment vertical="center" wrapText="1"/>
    </xf>
    <xf numFmtId="49" fontId="12" fillId="0" borderId="98" xfId="0" applyNumberFormat="1" applyFont="1" applyFill="1" applyBorder="1" applyAlignment="1" applyProtection="1">
      <alignment vertical="center" wrapText="1"/>
    </xf>
    <xf numFmtId="49" fontId="12" fillId="0" borderId="97" xfId="0" applyNumberFormat="1" applyFont="1" applyFill="1" applyBorder="1" applyAlignment="1" applyProtection="1">
      <alignment vertical="center" wrapText="1"/>
    </xf>
    <xf numFmtId="49" fontId="12" fillId="0" borderId="101" xfId="0" applyNumberFormat="1" applyFont="1" applyFill="1" applyBorder="1" applyAlignment="1" applyProtection="1">
      <alignment vertical="center" wrapText="1"/>
    </xf>
    <xf numFmtId="49" fontId="12" fillId="0" borderId="4" xfId="0" applyNumberFormat="1" applyFont="1" applyBorder="1" applyAlignment="1" applyProtection="1">
      <alignment vertical="center" wrapText="1"/>
    </xf>
    <xf numFmtId="49" fontId="12" fillId="0" borderId="10" xfId="0" applyNumberFormat="1" applyFont="1" applyBorder="1" applyAlignment="1" applyProtection="1">
      <alignment vertical="center" wrapText="1"/>
    </xf>
    <xf numFmtId="178" fontId="12" fillId="0" borderId="9" xfId="0" applyNumberFormat="1" applyFont="1" applyBorder="1" applyAlignment="1" applyProtection="1">
      <alignment vertical="center" wrapText="1"/>
    </xf>
    <xf numFmtId="178" fontId="12" fillId="0" borderId="4" xfId="0" applyNumberFormat="1" applyFont="1" applyBorder="1" applyAlignment="1" applyProtection="1">
      <alignment vertical="center" wrapText="1"/>
    </xf>
    <xf numFmtId="49" fontId="12" fillId="0" borderId="13" xfId="0" applyNumberFormat="1" applyFont="1" applyBorder="1" applyAlignment="1" applyProtection="1">
      <alignment vertical="center" wrapText="1"/>
    </xf>
    <xf numFmtId="0" fontId="12" fillId="3" borderId="12" xfId="0" applyFont="1" applyFill="1" applyBorder="1" applyAlignment="1" applyProtection="1">
      <alignment horizontal="left" vertical="center"/>
    </xf>
    <xf numFmtId="0" fontId="12" fillId="3" borderId="4" xfId="0" applyFont="1" applyFill="1" applyBorder="1" applyAlignment="1" applyProtection="1">
      <alignment horizontal="left" vertical="center"/>
    </xf>
    <xf numFmtId="0" fontId="12" fillId="3" borderId="10" xfId="0" applyFont="1" applyFill="1" applyBorder="1" applyAlignment="1" applyProtection="1">
      <alignment horizontal="left" vertical="center"/>
    </xf>
    <xf numFmtId="0" fontId="15" fillId="0" borderId="9" xfId="0" applyFont="1" applyBorder="1" applyAlignment="1" applyProtection="1">
      <alignment horizontal="left" vertical="center"/>
    </xf>
    <xf numFmtId="0" fontId="15" fillId="0" borderId="4" xfId="0" applyFont="1" applyBorder="1" applyAlignment="1" applyProtection="1">
      <alignment horizontal="left" vertical="center"/>
    </xf>
    <xf numFmtId="0" fontId="15" fillId="0" borderId="10" xfId="0" applyFont="1" applyBorder="1" applyAlignment="1" applyProtection="1">
      <alignment horizontal="left" vertical="center"/>
    </xf>
    <xf numFmtId="0" fontId="12" fillId="3" borderId="9" xfId="0" applyFont="1" applyFill="1" applyBorder="1" applyAlignment="1" applyProtection="1">
      <alignment horizontal="left" vertical="center"/>
    </xf>
    <xf numFmtId="0" fontId="12" fillId="3" borderId="13" xfId="0" applyFont="1" applyFill="1" applyBorder="1" applyAlignment="1" applyProtection="1">
      <alignment horizontal="left" vertical="center"/>
    </xf>
    <xf numFmtId="49" fontId="12" fillId="0" borderId="82" xfId="0" applyNumberFormat="1" applyFont="1" applyBorder="1" applyAlignment="1" applyProtection="1">
      <alignment horizontal="left" vertical="center" wrapText="1"/>
    </xf>
    <xf numFmtId="0" fontId="12" fillId="3" borderId="82" xfId="0" applyFont="1" applyFill="1" applyBorder="1" applyAlignment="1" applyProtection="1">
      <alignment horizontal="center" vertical="center"/>
    </xf>
    <xf numFmtId="178" fontId="12" fillId="0" borderId="9" xfId="0" applyNumberFormat="1" applyFont="1" applyFill="1" applyBorder="1" applyAlignment="1" applyProtection="1">
      <alignment vertical="center"/>
    </xf>
    <xf numFmtId="178" fontId="12" fillId="0" borderId="4" xfId="0" applyNumberFormat="1" applyFont="1" applyFill="1" applyBorder="1" applyAlignment="1" applyProtection="1">
      <alignment vertical="center"/>
    </xf>
    <xf numFmtId="0" fontId="12" fillId="0" borderId="4" xfId="0" applyFont="1" applyFill="1" applyBorder="1" applyAlignment="1" applyProtection="1">
      <alignment vertical="center"/>
    </xf>
    <xf numFmtId="0" fontId="12" fillId="0" borderId="10" xfId="0" applyFont="1" applyFill="1" applyBorder="1" applyAlignment="1" applyProtection="1">
      <alignment vertical="center"/>
    </xf>
    <xf numFmtId="0" fontId="24" fillId="3" borderId="82" xfId="0" applyFont="1" applyFill="1" applyBorder="1" applyAlignment="1" applyProtection="1">
      <alignment horizontal="center" vertical="center"/>
    </xf>
    <xf numFmtId="180" fontId="12" fillId="0" borderId="9" xfId="6" applyNumberFormat="1" applyFont="1" applyFill="1" applyBorder="1" applyAlignment="1" applyProtection="1">
      <alignment vertical="center"/>
    </xf>
    <xf numFmtId="180" fontId="12" fillId="0" borderId="4" xfId="6" applyNumberFormat="1" applyFont="1" applyFill="1" applyBorder="1" applyAlignment="1" applyProtection="1">
      <alignment vertical="center"/>
    </xf>
    <xf numFmtId="6" fontId="12" fillId="0" borderId="4" xfId="6" applyFont="1" applyFill="1" applyBorder="1" applyAlignment="1" applyProtection="1">
      <alignment vertical="center"/>
    </xf>
    <xf numFmtId="6" fontId="12" fillId="0" borderId="13" xfId="6" applyFont="1" applyFill="1" applyBorder="1" applyAlignment="1" applyProtection="1">
      <alignment vertical="center"/>
    </xf>
    <xf numFmtId="0" fontId="8" fillId="3" borderId="94" xfId="0" applyFont="1" applyFill="1" applyBorder="1" applyAlignment="1" applyProtection="1">
      <alignment horizontal="left" vertical="center"/>
    </xf>
    <xf numFmtId="0" fontId="8" fillId="3" borderId="95" xfId="0" applyFont="1" applyFill="1" applyBorder="1" applyAlignment="1" applyProtection="1">
      <alignment horizontal="left" vertical="center"/>
    </xf>
    <xf numFmtId="49" fontId="12" fillId="0" borderId="95" xfId="0" applyNumberFormat="1" applyFont="1" applyBorder="1" applyAlignment="1" applyProtection="1">
      <alignment vertical="center" wrapText="1"/>
    </xf>
    <xf numFmtId="49" fontId="12" fillId="0" borderId="109" xfId="0" applyNumberFormat="1" applyFont="1" applyBorder="1" applyAlignment="1" applyProtection="1">
      <alignment vertical="center" wrapText="1"/>
    </xf>
    <xf numFmtId="49" fontId="12" fillId="0" borderId="110" xfId="0" applyNumberFormat="1" applyFont="1" applyBorder="1" applyAlignment="1" applyProtection="1">
      <alignment vertical="center" wrapText="1"/>
    </xf>
    <xf numFmtId="49" fontId="11" fillId="6" borderId="106" xfId="2" applyNumberFormat="1" applyFont="1" applyFill="1" applyBorder="1" applyAlignment="1" applyProtection="1">
      <alignment horizontal="left" vertical="top"/>
    </xf>
    <xf numFmtId="49" fontId="11" fillId="6" borderId="107" xfId="2" applyNumberFormat="1" applyFont="1" applyFill="1" applyBorder="1" applyAlignment="1" applyProtection="1">
      <alignment horizontal="left" vertical="top"/>
    </xf>
    <xf numFmtId="49" fontId="11" fillId="6" borderId="108" xfId="2" applyNumberFormat="1" applyFont="1" applyFill="1" applyBorder="1" applyAlignment="1" applyProtection="1">
      <alignment horizontal="left" vertical="top"/>
    </xf>
    <xf numFmtId="0" fontId="12" fillId="3" borderId="19" xfId="0" applyFont="1" applyFill="1" applyBorder="1" applyAlignment="1" applyProtection="1">
      <alignment horizontal="center" vertical="center"/>
    </xf>
    <xf numFmtId="178" fontId="12" fillId="0" borderId="16" xfId="0" applyNumberFormat="1" applyFont="1" applyFill="1" applyBorder="1" applyAlignment="1" applyProtection="1">
      <alignment vertical="center"/>
    </xf>
    <xf numFmtId="178" fontId="12" fillId="0" borderId="1" xfId="0" applyNumberFormat="1" applyFont="1" applyFill="1" applyBorder="1" applyAlignment="1" applyProtection="1">
      <alignment vertical="center"/>
    </xf>
    <xf numFmtId="0" fontId="12" fillId="0" borderId="1" xfId="0" applyFont="1" applyFill="1" applyBorder="1" applyAlignment="1" applyProtection="1">
      <alignment vertical="center"/>
    </xf>
    <xf numFmtId="0" fontId="12" fillId="0" borderId="8" xfId="0" applyFont="1" applyFill="1" applyBorder="1" applyAlignment="1" applyProtection="1">
      <alignment vertical="center"/>
    </xf>
    <xf numFmtId="0" fontId="24" fillId="3" borderId="19" xfId="0" applyFont="1" applyFill="1" applyBorder="1" applyAlignment="1" applyProtection="1">
      <alignment horizontal="center" vertical="center"/>
    </xf>
    <xf numFmtId="180" fontId="12" fillId="0" borderId="16" xfId="6" applyNumberFormat="1" applyFont="1" applyFill="1" applyBorder="1" applyAlignment="1" applyProtection="1">
      <alignment vertical="center"/>
    </xf>
    <xf numFmtId="180" fontId="12" fillId="0" borderId="1" xfId="6" applyNumberFormat="1" applyFont="1" applyFill="1" applyBorder="1" applyAlignment="1" applyProtection="1">
      <alignment vertical="center"/>
    </xf>
    <xf numFmtId="6" fontId="12" fillId="0" borderId="1" xfId="6" applyFont="1" applyFill="1" applyBorder="1" applyAlignment="1" applyProtection="1">
      <alignment vertical="center"/>
    </xf>
    <xf numFmtId="6" fontId="12" fillId="0" borderId="20" xfId="6" applyFont="1" applyFill="1" applyBorder="1" applyAlignment="1" applyProtection="1">
      <alignment vertical="center"/>
    </xf>
    <xf numFmtId="0" fontId="8" fillId="0" borderId="24" xfId="0" applyNumberFormat="1" applyFont="1" applyFill="1" applyBorder="1" applyAlignment="1" applyProtection="1">
      <alignment horizontal="left" vertical="center" wrapText="1"/>
    </xf>
    <xf numFmtId="0" fontId="8" fillId="0" borderId="0" xfId="0" applyNumberFormat="1" applyFont="1" applyFill="1" applyBorder="1" applyAlignment="1" applyProtection="1">
      <alignment horizontal="left" vertical="center" wrapText="1"/>
    </xf>
    <xf numFmtId="0" fontId="8" fillId="0" borderId="3" xfId="0" applyNumberFormat="1" applyFont="1" applyFill="1" applyBorder="1" applyAlignment="1" applyProtection="1">
      <alignment horizontal="left" vertical="center" wrapText="1"/>
    </xf>
    <xf numFmtId="0" fontId="8" fillId="0" borderId="25" xfId="0" applyNumberFormat="1" applyFont="1" applyFill="1" applyBorder="1" applyAlignment="1" applyProtection="1">
      <alignment horizontal="left" vertical="center" wrapText="1"/>
    </xf>
    <xf numFmtId="0" fontId="8" fillId="0" borderId="2" xfId="0" applyNumberFormat="1" applyFont="1" applyFill="1" applyBorder="1" applyAlignment="1" applyProtection="1">
      <alignment horizontal="left" vertical="center" wrapText="1"/>
    </xf>
    <xf numFmtId="0" fontId="8" fillId="0" borderId="21" xfId="0" applyNumberFormat="1" applyFont="1" applyFill="1" applyBorder="1" applyAlignment="1" applyProtection="1">
      <alignment horizontal="left" vertical="center" wrapText="1"/>
    </xf>
    <xf numFmtId="0" fontId="12" fillId="3" borderId="113" xfId="0" applyFont="1" applyFill="1" applyBorder="1" applyAlignment="1" applyProtection="1">
      <alignment horizontal="left" vertical="center"/>
    </xf>
    <xf numFmtId="0" fontId="12" fillId="3" borderId="103" xfId="0" applyFont="1" applyFill="1" applyBorder="1" applyAlignment="1" applyProtection="1">
      <alignment horizontal="left" vertical="center"/>
    </xf>
    <xf numFmtId="49" fontId="15" fillId="4" borderId="103" xfId="0" applyNumberFormat="1" applyFont="1" applyFill="1" applyBorder="1" applyAlignment="1" applyProtection="1">
      <alignment horizontal="left" vertical="center"/>
    </xf>
    <xf numFmtId="49" fontId="15" fillId="4" borderId="5" xfId="0" applyNumberFormat="1" applyFont="1" applyFill="1" applyBorder="1" applyAlignment="1" applyProtection="1">
      <alignment horizontal="left" vertical="center"/>
    </xf>
    <xf numFmtId="0" fontId="12" fillId="8" borderId="34" xfId="0" applyFont="1" applyFill="1" applyBorder="1" applyAlignment="1" applyProtection="1">
      <alignment vertical="center"/>
    </xf>
    <xf numFmtId="0" fontId="12" fillId="8" borderId="35" xfId="0" applyFont="1" applyFill="1" applyBorder="1" applyAlignment="1" applyProtection="1">
      <alignment vertical="center"/>
    </xf>
    <xf numFmtId="0" fontId="12" fillId="8" borderId="36" xfId="0" applyFont="1" applyFill="1" applyBorder="1" applyAlignment="1" applyProtection="1">
      <alignment vertical="center"/>
    </xf>
    <xf numFmtId="0" fontId="12" fillId="3" borderId="14" xfId="0" applyFont="1" applyFill="1" applyBorder="1" applyAlignment="1" applyProtection="1">
      <alignment horizontal="left" vertical="center"/>
    </xf>
    <xf numFmtId="0" fontId="12" fillId="3" borderId="15" xfId="0" applyFont="1" applyFill="1" applyBorder="1" applyAlignment="1" applyProtection="1">
      <alignment horizontal="left" vertical="center"/>
    </xf>
    <xf numFmtId="0" fontId="12" fillId="3" borderId="98" xfId="0" applyFont="1" applyFill="1" applyBorder="1" applyAlignment="1" applyProtection="1">
      <alignment horizontal="left" vertical="center"/>
    </xf>
    <xf numFmtId="49" fontId="15" fillId="4" borderId="97" xfId="0" applyNumberFormat="1" applyFont="1" applyFill="1" applyBorder="1" applyAlignment="1" applyProtection="1">
      <alignment horizontal="left" vertical="center"/>
    </xf>
    <xf numFmtId="49" fontId="15" fillId="4" borderId="101" xfId="0" applyNumberFormat="1" applyFont="1" applyFill="1" applyBorder="1" applyAlignment="1" applyProtection="1">
      <alignment horizontal="left" vertical="center"/>
    </xf>
    <xf numFmtId="0" fontId="12" fillId="8" borderId="23" xfId="0" applyFont="1" applyFill="1" applyBorder="1" applyAlignment="1" applyProtection="1">
      <alignment horizontal="center" vertical="center"/>
    </xf>
    <xf numFmtId="0" fontId="12" fillId="3" borderId="94" xfId="0" applyNumberFormat="1" applyFont="1" applyFill="1" applyBorder="1" applyAlignment="1" applyProtection="1">
      <alignment horizontal="left" vertical="center"/>
    </xf>
    <xf numFmtId="0" fontId="12" fillId="3" borderId="95" xfId="0" applyNumberFormat="1" applyFont="1" applyFill="1" applyBorder="1" applyAlignment="1" applyProtection="1">
      <alignment horizontal="left" vertical="center"/>
    </xf>
    <xf numFmtId="0" fontId="15" fillId="4" borderId="95" xfId="0" applyFont="1" applyFill="1" applyBorder="1" applyAlignment="1" applyProtection="1">
      <alignment horizontal="left" vertical="center"/>
    </xf>
    <xf numFmtId="0" fontId="15" fillId="4" borderId="99" xfId="0" applyFont="1" applyFill="1" applyBorder="1" applyAlignment="1" applyProtection="1">
      <alignment horizontal="left" vertical="center"/>
    </xf>
    <xf numFmtId="0" fontId="11" fillId="3" borderId="28" xfId="0" applyNumberFormat="1" applyFont="1" applyFill="1" applyBorder="1" applyAlignment="1" applyProtection="1">
      <alignment horizontal="left" vertical="center" wrapText="1"/>
    </xf>
    <xf numFmtId="0" fontId="11" fillId="3" borderId="6" xfId="0" applyNumberFormat="1" applyFont="1" applyFill="1" applyBorder="1" applyAlignment="1" applyProtection="1">
      <alignment horizontal="left" vertical="center" wrapText="1"/>
    </xf>
    <xf numFmtId="0" fontId="11" fillId="3" borderId="11" xfId="0" applyNumberFormat="1" applyFont="1" applyFill="1" applyBorder="1" applyAlignment="1" applyProtection="1">
      <alignment horizontal="left" vertical="center" wrapText="1"/>
    </xf>
    <xf numFmtId="0" fontId="11" fillId="3" borderId="25" xfId="0" applyNumberFormat="1" applyFont="1" applyFill="1" applyBorder="1" applyAlignment="1" applyProtection="1">
      <alignment horizontal="left" vertical="center" wrapText="1"/>
    </xf>
    <xf numFmtId="0" fontId="11" fillId="3" borderId="2" xfId="0" applyNumberFormat="1" applyFont="1" applyFill="1" applyBorder="1" applyAlignment="1" applyProtection="1">
      <alignment horizontal="left" vertical="center" wrapText="1"/>
    </xf>
    <xf numFmtId="0" fontId="11" fillId="3" borderId="33" xfId="0" applyNumberFormat="1" applyFont="1" applyFill="1" applyBorder="1" applyAlignment="1" applyProtection="1">
      <alignment horizontal="left" vertical="center" wrapText="1"/>
    </xf>
    <xf numFmtId="49" fontId="12" fillId="2" borderId="5" xfId="0" applyNumberFormat="1" applyFont="1" applyFill="1" applyBorder="1" applyAlignment="1" applyProtection="1">
      <alignment horizontal="left" vertical="center" wrapText="1"/>
    </xf>
    <xf numFmtId="49" fontId="12" fillId="2" borderId="6" xfId="0" applyNumberFormat="1" applyFont="1" applyFill="1" applyBorder="1" applyAlignment="1" applyProtection="1">
      <alignment horizontal="left" vertical="center" wrapText="1"/>
    </xf>
    <xf numFmtId="49" fontId="12" fillId="2" borderId="0" xfId="0" applyNumberFormat="1" applyFont="1" applyFill="1" applyBorder="1" applyAlignment="1" applyProtection="1">
      <alignment horizontal="left" vertical="center" wrapText="1"/>
    </xf>
    <xf numFmtId="49" fontId="12" fillId="2" borderId="3" xfId="0" applyNumberFormat="1" applyFont="1" applyFill="1" applyBorder="1" applyAlignment="1" applyProtection="1">
      <alignment horizontal="left" vertical="center" wrapText="1"/>
    </xf>
    <xf numFmtId="49" fontId="12" fillId="2" borderId="40" xfId="0" applyNumberFormat="1" applyFont="1" applyFill="1" applyBorder="1" applyAlignment="1" applyProtection="1">
      <alignment horizontal="left" vertical="center" wrapText="1"/>
    </xf>
    <xf numFmtId="49" fontId="12" fillId="2" borderId="2" xfId="0" applyNumberFormat="1" applyFont="1" applyFill="1" applyBorder="1" applyAlignment="1" applyProtection="1">
      <alignment horizontal="left" vertical="center" wrapText="1"/>
    </xf>
    <xf numFmtId="49" fontId="12" fillId="2" borderId="21" xfId="0" applyNumberFormat="1" applyFont="1" applyFill="1" applyBorder="1" applyAlignment="1" applyProtection="1">
      <alignment horizontal="left" vertical="center" wrapText="1"/>
    </xf>
    <xf numFmtId="49" fontId="15" fillId="4" borderId="95" xfId="0" applyNumberFormat="1" applyFont="1" applyFill="1" applyBorder="1" applyAlignment="1" applyProtection="1">
      <alignment vertical="center"/>
    </xf>
    <xf numFmtId="49" fontId="15" fillId="4" borderId="47" xfId="0" applyNumberFormat="1" applyFont="1" applyFill="1" applyBorder="1" applyAlignment="1" applyProtection="1">
      <alignment vertical="center"/>
    </xf>
    <xf numFmtId="0" fontId="12" fillId="6" borderId="31" xfId="0" applyNumberFormat="1" applyFont="1" applyFill="1" applyBorder="1" applyAlignment="1" applyProtection="1"/>
    <xf numFmtId="0" fontId="12" fillId="6" borderId="27" xfId="0" applyNumberFormat="1" applyFont="1" applyFill="1" applyBorder="1" applyAlignment="1" applyProtection="1"/>
    <xf numFmtId="0" fontId="12" fillId="6" borderId="30" xfId="0" applyNumberFormat="1" applyFont="1" applyFill="1" applyBorder="1" applyAlignment="1" applyProtection="1"/>
    <xf numFmtId="0" fontId="12" fillId="6" borderId="25" xfId="0" applyNumberFormat="1" applyFont="1" applyFill="1" applyBorder="1" applyAlignment="1" applyProtection="1"/>
    <xf numFmtId="0" fontId="12" fillId="6" borderId="2" xfId="0" applyNumberFormat="1" applyFont="1" applyFill="1" applyBorder="1" applyAlignment="1" applyProtection="1"/>
    <xf numFmtId="0" fontId="12" fillId="6" borderId="21" xfId="0" applyNumberFormat="1" applyFont="1" applyFill="1" applyBorder="1" applyAlignment="1" applyProtection="1"/>
    <xf numFmtId="49" fontId="18" fillId="10" borderId="93" xfId="0" applyNumberFormat="1" applyFont="1" applyFill="1" applyBorder="1" applyAlignment="1" applyProtection="1">
      <alignment vertical="center"/>
    </xf>
    <xf numFmtId="49" fontId="18" fillId="10" borderId="82" xfId="0" applyNumberFormat="1" applyFont="1" applyFill="1" applyBorder="1" applyAlignment="1" applyProtection="1">
      <alignment vertical="center"/>
    </xf>
    <xf numFmtId="181" fontId="18" fillId="10" borderId="82" xfId="0" applyNumberFormat="1" applyFont="1" applyFill="1" applyBorder="1" applyAlignment="1" applyProtection="1">
      <alignment horizontal="center" vertical="center"/>
    </xf>
    <xf numFmtId="181" fontId="18" fillId="10" borderId="9" xfId="0" applyNumberFormat="1" applyFont="1" applyFill="1" applyBorder="1" applyAlignment="1" applyProtection="1">
      <alignment horizontal="center" vertical="center"/>
    </xf>
    <xf numFmtId="49" fontId="15" fillId="4" borderId="82" xfId="0" applyNumberFormat="1" applyFont="1" applyFill="1" applyBorder="1" applyAlignment="1" applyProtection="1">
      <alignment horizontal="left" vertical="center"/>
    </xf>
    <xf numFmtId="0" fontId="19" fillId="3" borderId="103" xfId="0" applyFont="1" applyFill="1" applyBorder="1" applyAlignment="1" applyProtection="1">
      <alignment horizontal="left" vertical="center"/>
    </xf>
    <xf numFmtId="0" fontId="19" fillId="3" borderId="104" xfId="0" applyFont="1" applyFill="1" applyBorder="1" applyAlignment="1" applyProtection="1">
      <alignment horizontal="left" vertical="center"/>
    </xf>
    <xf numFmtId="179" fontId="12" fillId="4" borderId="105" xfId="0" applyNumberFormat="1" applyFont="1" applyFill="1" applyBorder="1" applyAlignment="1" applyProtection="1">
      <alignment vertical="center"/>
    </xf>
    <xf numFmtId="179" fontId="12" fillId="4" borderId="0" xfId="0" applyNumberFormat="1" applyFont="1" applyFill="1" applyBorder="1" applyAlignment="1" applyProtection="1">
      <alignment vertical="center"/>
    </xf>
    <xf numFmtId="49" fontId="12" fillId="4" borderId="0" xfId="0" applyNumberFormat="1" applyFont="1" applyFill="1" applyBorder="1" applyAlignment="1" applyProtection="1">
      <alignment vertical="center"/>
    </xf>
    <xf numFmtId="49" fontId="12" fillId="4" borderId="3" xfId="0" applyNumberFormat="1" applyFont="1" applyFill="1" applyBorder="1" applyAlignment="1" applyProtection="1">
      <alignment vertical="center"/>
    </xf>
    <xf numFmtId="0" fontId="12" fillId="3" borderId="31" xfId="0" applyNumberFormat="1" applyFont="1" applyFill="1" applyBorder="1" applyAlignment="1" applyProtection="1">
      <alignment horizontal="left" vertical="center" wrapText="1"/>
    </xf>
    <xf numFmtId="0" fontId="12" fillId="3" borderId="27" xfId="0" applyNumberFormat="1" applyFont="1" applyFill="1" applyBorder="1" applyAlignment="1" applyProtection="1">
      <alignment horizontal="left" vertical="center" wrapText="1"/>
    </xf>
    <xf numFmtId="0" fontId="12" fillId="3" borderId="32" xfId="0" applyNumberFormat="1" applyFont="1" applyFill="1" applyBorder="1" applyAlignment="1" applyProtection="1">
      <alignment horizontal="left" vertical="center" wrapText="1"/>
    </xf>
    <xf numFmtId="0" fontId="12" fillId="3" borderId="24" xfId="0" applyNumberFormat="1" applyFont="1" applyFill="1" applyBorder="1" applyAlignment="1" applyProtection="1">
      <alignment horizontal="left" vertical="center" wrapText="1"/>
    </xf>
    <xf numFmtId="0" fontId="12" fillId="3" borderId="0" xfId="0" applyNumberFormat="1" applyFont="1" applyFill="1" applyBorder="1" applyAlignment="1" applyProtection="1">
      <alignment horizontal="left" vertical="center" wrapText="1"/>
    </xf>
    <xf numFmtId="0" fontId="12" fillId="3" borderId="29" xfId="0" applyNumberFormat="1" applyFont="1" applyFill="1" applyBorder="1" applyAlignment="1" applyProtection="1">
      <alignment horizontal="left" vertical="center" wrapText="1"/>
    </xf>
    <xf numFmtId="0" fontId="12" fillId="3" borderId="22" xfId="0" applyNumberFormat="1"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xf>
    <xf numFmtId="0" fontId="12" fillId="3" borderId="8" xfId="0" applyNumberFormat="1" applyFont="1" applyFill="1" applyBorder="1" applyAlignment="1" applyProtection="1">
      <alignment horizontal="left" vertical="center" wrapText="1"/>
    </xf>
    <xf numFmtId="0" fontId="8" fillId="3" borderId="47" xfId="0" applyNumberFormat="1" applyFont="1" applyFill="1" applyBorder="1" applyAlignment="1" applyProtection="1">
      <alignment horizontal="left" vertical="center" shrinkToFit="1"/>
    </xf>
    <xf numFmtId="0" fontId="8" fillId="3" borderId="17" xfId="0" applyNumberFormat="1" applyFont="1" applyFill="1" applyBorder="1" applyAlignment="1" applyProtection="1">
      <alignment horizontal="left" vertical="center" shrinkToFit="1"/>
    </xf>
    <xf numFmtId="0" fontId="8" fillId="3" borderId="46" xfId="0" applyNumberFormat="1" applyFont="1" applyFill="1" applyBorder="1" applyAlignment="1" applyProtection="1">
      <alignment horizontal="left" vertical="center" shrinkToFit="1"/>
    </xf>
    <xf numFmtId="49" fontId="12" fillId="2" borderId="47" xfId="0" applyNumberFormat="1" applyFont="1" applyFill="1" applyBorder="1" applyAlignment="1" applyProtection="1">
      <alignment horizontal="left" vertical="center" shrinkToFit="1"/>
    </xf>
    <xf numFmtId="49" fontId="12" fillId="2" borderId="17" xfId="0" applyNumberFormat="1" applyFont="1" applyFill="1" applyBorder="1" applyAlignment="1" applyProtection="1">
      <alignment horizontal="left" vertical="center" shrinkToFit="1"/>
    </xf>
    <xf numFmtId="0" fontId="8" fillId="3" borderId="9" xfId="0" applyNumberFormat="1" applyFont="1" applyFill="1" applyBorder="1" applyAlignment="1" applyProtection="1">
      <alignment horizontal="left" vertical="center"/>
    </xf>
    <xf numFmtId="0" fontId="8" fillId="3" borderId="4" xfId="0" applyNumberFormat="1" applyFont="1" applyFill="1" applyBorder="1" applyAlignment="1" applyProtection="1">
      <alignment horizontal="left" vertical="center"/>
    </xf>
    <xf numFmtId="0" fontId="8" fillId="3" borderId="10" xfId="0" applyNumberFormat="1" applyFont="1" applyFill="1" applyBorder="1" applyAlignment="1" applyProtection="1">
      <alignment horizontal="left" vertical="center"/>
    </xf>
    <xf numFmtId="49" fontId="12" fillId="4" borderId="9" xfId="0" applyNumberFormat="1" applyFont="1" applyFill="1" applyBorder="1" applyAlignment="1" applyProtection="1">
      <alignment horizontal="left" vertical="center" shrinkToFit="1"/>
    </xf>
    <xf numFmtId="49" fontId="12" fillId="4" borderId="4" xfId="0" applyNumberFormat="1" applyFont="1" applyFill="1" applyBorder="1" applyAlignment="1" applyProtection="1">
      <alignment horizontal="left" vertical="center" shrinkToFit="1"/>
    </xf>
    <xf numFmtId="49" fontId="12" fillId="4" borderId="13" xfId="0" applyNumberFormat="1" applyFont="1" applyFill="1" applyBorder="1" applyAlignment="1" applyProtection="1">
      <alignment horizontal="left" vertical="center" shrinkToFit="1"/>
    </xf>
    <xf numFmtId="49" fontId="12" fillId="4" borderId="9" xfId="0" applyNumberFormat="1" applyFont="1" applyFill="1" applyBorder="1" applyAlignment="1" applyProtection="1">
      <alignment horizontal="left" vertical="center"/>
    </xf>
    <xf numFmtId="49" fontId="12" fillId="4" borderId="4" xfId="0" applyNumberFormat="1" applyFont="1" applyFill="1" applyBorder="1" applyAlignment="1" applyProtection="1">
      <alignment horizontal="left" vertical="center"/>
    </xf>
    <xf numFmtId="49" fontId="12" fillId="4" borderId="13" xfId="0" applyNumberFormat="1" applyFont="1" applyFill="1" applyBorder="1" applyAlignment="1" applyProtection="1">
      <alignment horizontal="left" vertical="center"/>
    </xf>
    <xf numFmtId="0" fontId="8" fillId="3" borderId="9" xfId="0" applyNumberFormat="1" applyFont="1" applyFill="1" applyBorder="1" applyAlignment="1" applyProtection="1">
      <alignment horizontal="left" vertical="center" shrinkToFit="1"/>
    </xf>
    <xf numFmtId="0" fontId="8" fillId="3" borderId="4" xfId="0" applyNumberFormat="1" applyFont="1" applyFill="1" applyBorder="1" applyAlignment="1" applyProtection="1">
      <alignment horizontal="left" vertical="center" shrinkToFit="1"/>
    </xf>
    <xf numFmtId="0" fontId="8" fillId="3" borderId="10" xfId="0" applyNumberFormat="1" applyFont="1" applyFill="1" applyBorder="1" applyAlignment="1" applyProtection="1">
      <alignment horizontal="left" vertical="center" shrinkToFit="1"/>
    </xf>
    <xf numFmtId="49" fontId="15" fillId="4" borderId="9" xfId="0" applyNumberFormat="1" applyFont="1" applyFill="1" applyBorder="1" applyAlignment="1" applyProtection="1">
      <alignment vertical="center" shrinkToFit="1"/>
    </xf>
    <xf numFmtId="49" fontId="15" fillId="4" borderId="4" xfId="0" applyNumberFormat="1" applyFont="1" applyFill="1" applyBorder="1" applyAlignment="1" applyProtection="1">
      <alignment vertical="center" shrinkToFit="1"/>
    </xf>
    <xf numFmtId="49" fontId="12" fillId="4" borderId="4" xfId="0" applyNumberFormat="1" applyFont="1" applyFill="1" applyBorder="1" applyAlignment="1" applyProtection="1">
      <alignment vertical="center" shrinkToFit="1"/>
    </xf>
    <xf numFmtId="49" fontId="12" fillId="4" borderId="6" xfId="0" applyNumberFormat="1" applyFont="1" applyFill="1" applyBorder="1" applyAlignment="1" applyProtection="1">
      <alignment vertical="center" shrinkToFit="1"/>
    </xf>
    <xf numFmtId="49" fontId="12" fillId="2" borderId="6" xfId="0" applyNumberFormat="1" applyFont="1" applyFill="1" applyBorder="1" applyAlignment="1" applyProtection="1">
      <alignment horizontal="center" vertical="center"/>
    </xf>
    <xf numFmtId="49" fontId="12" fillId="2" borderId="6" xfId="0" applyNumberFormat="1" applyFont="1" applyFill="1" applyBorder="1" applyAlignment="1" applyProtection="1">
      <alignment horizontal="center" vertical="center" shrinkToFit="1"/>
    </xf>
    <xf numFmtId="0" fontId="12" fillId="3" borderId="5" xfId="0" applyNumberFormat="1" applyFont="1" applyFill="1" applyBorder="1" applyAlignment="1" applyProtection="1">
      <alignment horizontal="left" vertical="center"/>
    </xf>
    <xf numFmtId="0" fontId="12" fillId="3" borderId="6" xfId="0" applyNumberFormat="1" applyFont="1" applyFill="1" applyBorder="1" applyAlignment="1" applyProtection="1">
      <alignment horizontal="left" vertical="center"/>
    </xf>
    <xf numFmtId="0" fontId="12" fillId="3" borderId="11" xfId="0" applyNumberFormat="1" applyFont="1" applyFill="1" applyBorder="1" applyAlignment="1" applyProtection="1">
      <alignment horizontal="left" vertical="center"/>
    </xf>
    <xf numFmtId="49" fontId="12" fillId="2" borderId="9" xfId="0" applyNumberFormat="1" applyFont="1" applyFill="1" applyBorder="1" applyAlignment="1" applyProtection="1">
      <alignment horizontal="center" vertical="center"/>
    </xf>
    <xf numFmtId="49" fontId="12" fillId="2" borderId="4" xfId="0" applyNumberFormat="1" applyFont="1" applyFill="1" applyBorder="1" applyAlignment="1" applyProtection="1">
      <alignment horizontal="center" vertical="center"/>
    </xf>
    <xf numFmtId="0" fontId="12" fillId="12" borderId="34" xfId="0" applyNumberFormat="1" applyFont="1" applyFill="1" applyBorder="1" applyAlignment="1" applyProtection="1">
      <alignment horizontal="center" vertical="center"/>
    </xf>
    <xf numFmtId="0" fontId="12" fillId="12" borderId="35" xfId="0" applyNumberFormat="1" applyFont="1" applyFill="1" applyBorder="1" applyAlignment="1" applyProtection="1">
      <alignment horizontal="center" vertical="center"/>
    </xf>
    <xf numFmtId="0" fontId="12" fillId="12" borderId="36" xfId="0" applyNumberFormat="1" applyFont="1" applyFill="1" applyBorder="1" applyAlignment="1" applyProtection="1">
      <alignment horizontal="center" vertical="center"/>
    </xf>
    <xf numFmtId="49" fontId="12" fillId="3" borderId="65" xfId="2" applyNumberFormat="1" applyFont="1" applyFill="1" applyBorder="1" applyAlignment="1" applyProtection="1">
      <alignment horizontal="left" vertical="center"/>
    </xf>
    <xf numFmtId="49" fontId="12" fillId="3" borderId="8" xfId="2" applyNumberFormat="1" applyFont="1" applyFill="1" applyBorder="1" applyAlignment="1" applyProtection="1">
      <alignment horizontal="left" vertical="center"/>
    </xf>
    <xf numFmtId="49" fontId="12" fillId="3" borderId="19" xfId="2" applyNumberFormat="1" applyFont="1" applyFill="1" applyBorder="1" applyAlignment="1" applyProtection="1">
      <alignment horizontal="left" vertical="center"/>
    </xf>
    <xf numFmtId="49" fontId="12" fillId="0" borderId="16" xfId="2" applyNumberFormat="1" applyFont="1" applyBorder="1" applyAlignment="1" applyProtection="1">
      <alignment horizontal="left" vertical="center" shrinkToFit="1"/>
    </xf>
    <xf numFmtId="49" fontId="12" fillId="0" borderId="1" xfId="2" applyNumberFormat="1" applyFont="1" applyBorder="1" applyAlignment="1" applyProtection="1">
      <alignment horizontal="left" vertical="center" shrinkToFit="1"/>
    </xf>
    <xf numFmtId="49" fontId="12" fillId="0" borderId="20" xfId="2" applyNumberFormat="1" applyFont="1" applyBorder="1" applyAlignment="1" applyProtection="1">
      <alignment horizontal="left" vertical="center" shrinkToFit="1"/>
    </xf>
    <xf numFmtId="49" fontId="12" fillId="3" borderId="12" xfId="2" applyNumberFormat="1" applyFont="1" applyFill="1" applyBorder="1" applyAlignment="1" applyProtection="1">
      <alignment horizontal="left" vertical="center"/>
    </xf>
    <xf numFmtId="49" fontId="12" fillId="3" borderId="4" xfId="2" applyNumberFormat="1" applyFont="1" applyFill="1" applyBorder="1" applyAlignment="1" applyProtection="1">
      <alignment horizontal="left" vertical="center"/>
    </xf>
    <xf numFmtId="49" fontId="12" fillId="3" borderId="10" xfId="2" applyNumberFormat="1" applyFont="1" applyFill="1" applyBorder="1" applyAlignment="1" applyProtection="1">
      <alignment horizontal="left" vertical="center"/>
    </xf>
    <xf numFmtId="49" fontId="12" fillId="0" borderId="9" xfId="2" applyNumberFormat="1" applyFont="1" applyFill="1" applyBorder="1" applyAlignment="1" applyProtection="1">
      <alignment horizontal="left" vertical="center" shrinkToFit="1"/>
    </xf>
    <xf numFmtId="49" fontId="12" fillId="0" borderId="4" xfId="2" applyNumberFormat="1" applyFont="1" applyFill="1" applyBorder="1" applyAlignment="1" applyProtection="1">
      <alignment horizontal="left" vertical="center" shrinkToFit="1"/>
    </xf>
    <xf numFmtId="49" fontId="12" fillId="0" borderId="13" xfId="2" applyNumberFormat="1" applyFont="1" applyFill="1" applyBorder="1" applyAlignment="1" applyProtection="1">
      <alignment horizontal="left" vertical="center" shrinkToFit="1"/>
    </xf>
    <xf numFmtId="0" fontId="11" fillId="0" borderId="12" xfId="0" applyFont="1" applyFill="1" applyBorder="1" applyAlignment="1" applyProtection="1">
      <alignment horizontal="left" vertical="top" wrapText="1"/>
    </xf>
    <xf numFmtId="0" fontId="11" fillId="0" borderId="4" xfId="0" applyFont="1" applyFill="1" applyBorder="1" applyAlignment="1" applyProtection="1">
      <alignment horizontal="left" vertical="top"/>
    </xf>
    <xf numFmtId="0" fontId="11" fillId="0" borderId="13" xfId="0" applyFont="1" applyFill="1" applyBorder="1" applyAlignment="1" applyProtection="1">
      <alignment horizontal="left" vertical="top"/>
    </xf>
    <xf numFmtId="0" fontId="11" fillId="0" borderId="28"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1" fillId="0" borderId="7" xfId="0" applyFont="1" applyFill="1" applyBorder="1" applyAlignment="1" applyProtection="1">
      <alignment horizontal="left" vertical="top"/>
    </xf>
    <xf numFmtId="0" fontId="11" fillId="0" borderId="14" xfId="0" applyFont="1" applyFill="1" applyBorder="1" applyAlignment="1" applyProtection="1">
      <alignment horizontal="left" vertical="top"/>
    </xf>
    <xf numFmtId="0" fontId="11" fillId="0" borderId="15" xfId="0" applyFont="1" applyFill="1" applyBorder="1" applyAlignment="1" applyProtection="1">
      <alignment horizontal="left" vertical="top"/>
    </xf>
    <xf numFmtId="0" fontId="11" fillId="0" borderId="49" xfId="0" applyFont="1" applyFill="1" applyBorder="1" applyAlignment="1" applyProtection="1">
      <alignment horizontal="left" vertical="top"/>
    </xf>
    <xf numFmtId="0" fontId="12" fillId="3" borderId="94" xfId="0" applyNumberFormat="1" applyFont="1" applyFill="1" applyBorder="1" applyAlignment="1" applyProtection="1">
      <alignment vertical="center"/>
    </xf>
    <xf numFmtId="0" fontId="12" fillId="3" borderId="95" xfId="0" applyNumberFormat="1" applyFont="1" applyFill="1" applyBorder="1" applyAlignment="1" applyProtection="1">
      <alignment vertical="center"/>
    </xf>
    <xf numFmtId="0" fontId="12" fillId="3" borderId="93" xfId="0" applyNumberFormat="1" applyFont="1" applyFill="1" applyBorder="1" applyAlignment="1" applyProtection="1">
      <alignment vertical="center"/>
    </xf>
    <xf numFmtId="0" fontId="12" fillId="3" borderId="82" xfId="0" applyNumberFormat="1" applyFont="1" applyFill="1" applyBorder="1" applyAlignment="1" applyProtection="1">
      <alignment vertical="center"/>
    </xf>
    <xf numFmtId="0" fontId="12" fillId="3" borderId="100" xfId="0" applyNumberFormat="1" applyFont="1" applyFill="1" applyBorder="1" applyAlignment="1" applyProtection="1">
      <alignment vertical="center"/>
    </xf>
    <xf numFmtId="0" fontId="12" fillId="3" borderId="97" xfId="0" applyNumberFormat="1" applyFont="1" applyFill="1" applyBorder="1" applyAlignment="1" applyProtection="1">
      <alignment vertical="center"/>
    </xf>
    <xf numFmtId="0" fontId="11" fillId="0" borderId="109" xfId="0" applyNumberFormat="1" applyFont="1" applyFill="1" applyBorder="1" applyAlignment="1" applyProtection="1">
      <alignment horizontal="left" vertical="center"/>
    </xf>
    <xf numFmtId="0" fontId="11" fillId="2" borderId="109" xfId="0" applyNumberFormat="1" applyFont="1" applyFill="1" applyBorder="1" applyAlignment="1" applyProtection="1">
      <alignment horizontal="left" vertical="center"/>
    </xf>
    <xf numFmtId="0" fontId="11" fillId="0" borderId="109" xfId="0" applyNumberFormat="1" applyFont="1" applyFill="1" applyBorder="1" applyAlignment="1" applyProtection="1">
      <alignment horizontal="left" vertical="center" shrinkToFit="1"/>
    </xf>
    <xf numFmtId="0" fontId="11" fillId="0" borderId="110" xfId="0" applyNumberFormat="1" applyFont="1" applyFill="1" applyBorder="1" applyAlignment="1" applyProtection="1">
      <alignment horizontal="left" vertical="center"/>
    </xf>
    <xf numFmtId="0" fontId="11" fillId="0" borderId="19" xfId="0" applyNumberFormat="1" applyFont="1" applyFill="1" applyBorder="1" applyAlignment="1" applyProtection="1">
      <alignment horizontal="left" vertical="center"/>
    </xf>
    <xf numFmtId="49" fontId="12" fillId="0" borderId="19" xfId="0" applyNumberFormat="1" applyFont="1" applyFill="1" applyBorder="1" applyAlignment="1" applyProtection="1">
      <alignment horizontal="right" vertical="center"/>
    </xf>
    <xf numFmtId="49" fontId="12" fillId="0" borderId="19" xfId="2" applyNumberFormat="1" applyFont="1" applyFill="1" applyBorder="1" applyAlignment="1" applyProtection="1">
      <alignment horizontal="right" vertical="center" shrinkToFit="1"/>
    </xf>
    <xf numFmtId="49" fontId="15" fillId="0" borderId="19" xfId="2" applyNumberFormat="1" applyFont="1" applyFill="1" applyBorder="1" applyAlignment="1" applyProtection="1">
      <alignment horizontal="right" vertical="center"/>
    </xf>
    <xf numFmtId="49" fontId="12" fillId="0" borderId="111" xfId="0" applyNumberFormat="1" applyFont="1" applyFill="1" applyBorder="1" applyAlignment="1" applyProtection="1">
      <alignment horizontal="right" vertical="center"/>
    </xf>
    <xf numFmtId="0" fontId="31" fillId="2" borderId="9" xfId="0" applyNumberFormat="1" applyFont="1" applyFill="1" applyBorder="1" applyAlignment="1" applyProtection="1">
      <alignment horizontal="left" vertical="center"/>
    </xf>
    <xf numFmtId="0" fontId="31" fillId="2" borderId="4" xfId="0" applyNumberFormat="1" applyFont="1" applyFill="1" applyBorder="1" applyAlignment="1" applyProtection="1">
      <alignment horizontal="left" vertical="center"/>
    </xf>
    <xf numFmtId="49" fontId="12" fillId="2" borderId="4" xfId="0" applyNumberFormat="1" applyFont="1" applyFill="1" applyBorder="1" applyAlignment="1" applyProtection="1">
      <alignment horizontal="left" vertical="center" shrinkToFit="1"/>
    </xf>
    <xf numFmtId="49" fontId="12" fillId="2" borderId="13" xfId="0" applyNumberFormat="1" applyFont="1" applyFill="1" applyBorder="1" applyAlignment="1" applyProtection="1">
      <alignment horizontal="left" vertical="center" shrinkToFit="1"/>
    </xf>
    <xf numFmtId="0" fontId="11" fillId="2" borderId="48" xfId="0" applyNumberFormat="1" applyFont="1" applyFill="1" applyBorder="1" applyAlignment="1" applyProtection="1">
      <alignment horizontal="left" vertical="center"/>
    </xf>
    <xf numFmtId="0" fontId="11" fillId="2" borderId="15" xfId="0" applyNumberFormat="1" applyFont="1" applyFill="1" applyBorder="1" applyAlignment="1" applyProtection="1">
      <alignment horizontal="left" vertical="center"/>
    </xf>
    <xf numFmtId="49" fontId="12" fillId="2" borderId="15" xfId="0" applyNumberFormat="1" applyFont="1" applyFill="1" applyBorder="1" applyAlignment="1" applyProtection="1">
      <alignment horizontal="left" vertical="center" shrinkToFit="1"/>
    </xf>
    <xf numFmtId="49" fontId="12" fillId="2" borderId="49" xfId="0" applyNumberFormat="1" applyFont="1" applyFill="1" applyBorder="1" applyAlignment="1" applyProtection="1">
      <alignment horizontal="left" vertical="center" shrinkToFit="1"/>
    </xf>
    <xf numFmtId="49" fontId="11" fillId="0" borderId="24" xfId="2" applyNumberFormat="1" applyFont="1" applyFill="1" applyBorder="1" applyAlignment="1" applyProtection="1">
      <alignment horizontal="left" vertical="top" wrapText="1"/>
    </xf>
    <xf numFmtId="49" fontId="11" fillId="0" borderId="0" xfId="2" applyNumberFormat="1" applyFont="1" applyFill="1" applyBorder="1" applyAlignment="1" applyProtection="1">
      <alignment horizontal="left" vertical="top" wrapText="1"/>
    </xf>
    <xf numFmtId="49" fontId="11" fillId="0" borderId="0" xfId="2" applyNumberFormat="1" applyFont="1" applyFill="1" applyBorder="1" applyAlignment="1" applyProtection="1">
      <alignment horizontal="left" vertical="top"/>
    </xf>
    <xf numFmtId="49" fontId="11" fillId="0" borderId="3" xfId="2" applyNumberFormat="1" applyFont="1" applyFill="1" applyBorder="1" applyAlignment="1" applyProtection="1">
      <alignment horizontal="left" vertical="top"/>
    </xf>
    <xf numFmtId="49" fontId="11" fillId="0" borderId="24" xfId="2" applyNumberFormat="1" applyFont="1" applyFill="1" applyBorder="1" applyAlignment="1" applyProtection="1">
      <alignment horizontal="left" vertical="top"/>
    </xf>
    <xf numFmtId="49" fontId="11" fillId="0" borderId="25" xfId="2" applyNumberFormat="1" applyFont="1" applyFill="1" applyBorder="1" applyAlignment="1" applyProtection="1">
      <alignment horizontal="left" vertical="top"/>
    </xf>
    <xf numFmtId="49" fontId="11" fillId="0" borderId="2" xfId="2" applyNumberFormat="1" applyFont="1" applyFill="1" applyBorder="1" applyAlignment="1" applyProtection="1">
      <alignment horizontal="left" vertical="top"/>
    </xf>
    <xf numFmtId="49" fontId="11" fillId="0" borderId="21" xfId="2" applyNumberFormat="1" applyFont="1" applyFill="1" applyBorder="1" applyAlignment="1" applyProtection="1">
      <alignment horizontal="left" vertical="top"/>
    </xf>
    <xf numFmtId="49" fontId="12" fillId="3" borderId="26" xfId="2" applyNumberFormat="1" applyFont="1" applyFill="1" applyBorder="1" applyAlignment="1" applyProtection="1">
      <alignment horizontal="left" vertical="center"/>
    </xf>
    <xf numFmtId="49" fontId="12" fillId="3" borderId="17" xfId="2" applyNumberFormat="1" applyFont="1" applyFill="1" applyBorder="1" applyAlignment="1" applyProtection="1">
      <alignment horizontal="left" vertical="center"/>
    </xf>
    <xf numFmtId="49" fontId="12" fillId="3" borderId="46" xfId="2" applyNumberFormat="1" applyFont="1" applyFill="1" applyBorder="1" applyAlignment="1" applyProtection="1">
      <alignment horizontal="left" vertical="center"/>
    </xf>
    <xf numFmtId="49" fontId="12" fillId="0" borderId="47" xfId="2" applyNumberFormat="1" applyFont="1" applyBorder="1" applyAlignment="1" applyProtection="1">
      <alignment horizontal="left" vertical="center" shrinkToFit="1"/>
    </xf>
    <xf numFmtId="49" fontId="12" fillId="0" borderId="17" xfId="2" applyNumberFormat="1" applyFont="1" applyBorder="1" applyAlignment="1" applyProtection="1">
      <alignment horizontal="left" vertical="center" shrinkToFit="1"/>
    </xf>
    <xf numFmtId="49" fontId="12" fillId="0" borderId="18" xfId="2" applyNumberFormat="1" applyFont="1" applyBorder="1" applyAlignment="1" applyProtection="1">
      <alignment horizontal="left" vertical="center" shrinkToFit="1"/>
    </xf>
    <xf numFmtId="49" fontId="12" fillId="3" borderId="24" xfId="2" applyNumberFormat="1" applyFont="1" applyFill="1" applyBorder="1" applyAlignment="1" applyProtection="1">
      <alignment horizontal="left" vertical="center"/>
    </xf>
    <xf numFmtId="49" fontId="12" fillId="3" borderId="0" xfId="2" applyNumberFormat="1" applyFont="1" applyFill="1" applyBorder="1" applyAlignment="1" applyProtection="1">
      <alignment horizontal="left" vertical="center"/>
    </xf>
    <xf numFmtId="49" fontId="12" fillId="3" borderId="29" xfId="2" applyNumberFormat="1" applyFont="1" applyFill="1" applyBorder="1" applyAlignment="1" applyProtection="1">
      <alignment horizontal="left" vertical="center"/>
    </xf>
    <xf numFmtId="49" fontId="12" fillId="0" borderId="5" xfId="2" applyNumberFormat="1" applyFont="1" applyBorder="1" applyAlignment="1" applyProtection="1">
      <alignment horizontal="left" vertical="center" shrinkToFit="1"/>
    </xf>
    <xf numFmtId="49" fontId="12" fillId="0" borderId="6" xfId="2" applyNumberFormat="1" applyFont="1" applyBorder="1" applyAlignment="1" applyProtection="1">
      <alignment horizontal="left" vertical="center" shrinkToFit="1"/>
    </xf>
    <xf numFmtId="49" fontId="12" fillId="0" borderId="7" xfId="2" applyNumberFormat="1" applyFont="1" applyBorder="1" applyAlignment="1" applyProtection="1">
      <alignment horizontal="left" vertical="center" shrinkToFit="1"/>
    </xf>
    <xf numFmtId="49" fontId="12" fillId="3" borderId="67" xfId="2" applyNumberFormat="1" applyFont="1" applyFill="1" applyBorder="1" applyAlignment="1" applyProtection="1">
      <alignment horizontal="left" vertical="center"/>
    </xf>
    <xf numFmtId="49" fontId="12" fillId="3" borderId="68" xfId="2" applyNumberFormat="1" applyFont="1" applyFill="1" applyBorder="1" applyAlignment="1" applyProtection="1">
      <alignment horizontal="left" vertical="center"/>
    </xf>
    <xf numFmtId="49" fontId="12" fillId="3" borderId="69" xfId="2" applyNumberFormat="1" applyFont="1" applyFill="1" applyBorder="1" applyAlignment="1" applyProtection="1">
      <alignment horizontal="left" vertical="center"/>
    </xf>
    <xf numFmtId="49" fontId="12" fillId="4" borderId="70" xfId="0" applyNumberFormat="1" applyFont="1" applyFill="1" applyBorder="1" applyAlignment="1" applyProtection="1">
      <alignment horizontal="center" vertical="center" shrinkToFit="1"/>
    </xf>
    <xf numFmtId="49" fontId="12" fillId="4" borderId="68" xfId="0" applyNumberFormat="1" applyFont="1" applyFill="1" applyBorder="1" applyAlignment="1" applyProtection="1">
      <alignment horizontal="center" vertical="center" shrinkToFit="1"/>
    </xf>
    <xf numFmtId="49" fontId="12" fillId="7" borderId="92" xfId="0" applyNumberFormat="1" applyFont="1" applyFill="1" applyBorder="1" applyAlignment="1" applyProtection="1">
      <alignment horizontal="left" vertical="center" shrinkToFit="1"/>
    </xf>
    <xf numFmtId="49" fontId="12" fillId="7" borderId="68" xfId="0" applyNumberFormat="1" applyFont="1" applyFill="1" applyBorder="1" applyAlignment="1" applyProtection="1">
      <alignment horizontal="left" vertical="center" shrinkToFit="1"/>
    </xf>
    <xf numFmtId="49" fontId="12" fillId="7" borderId="71" xfId="0" applyNumberFormat="1" applyFont="1" applyFill="1" applyBorder="1" applyAlignment="1" applyProtection="1">
      <alignment horizontal="left" vertical="center" shrinkToFit="1"/>
    </xf>
    <xf numFmtId="0" fontId="15" fillId="4" borderId="27" xfId="0" applyFont="1" applyFill="1" applyBorder="1" applyAlignment="1" applyProtection="1">
      <alignment vertical="center"/>
    </xf>
    <xf numFmtId="0" fontId="12" fillId="4" borderId="27" xfId="0" applyFont="1" applyFill="1" applyBorder="1" applyAlignment="1" applyProtection="1">
      <alignment vertical="center"/>
    </xf>
    <xf numFmtId="0" fontId="12" fillId="4" borderId="30" xfId="0" applyFont="1" applyFill="1" applyBorder="1" applyAlignment="1" applyProtection="1">
      <alignment vertical="center"/>
    </xf>
    <xf numFmtId="49" fontId="12" fillId="3" borderId="22" xfId="2" applyNumberFormat="1" applyFont="1" applyFill="1" applyBorder="1" applyAlignment="1" applyProtection="1">
      <alignment horizontal="left" vertical="center" shrinkToFit="1"/>
    </xf>
    <xf numFmtId="49" fontId="12" fillId="3" borderId="1" xfId="2" applyNumberFormat="1" applyFont="1" applyFill="1" applyBorder="1" applyAlignment="1" applyProtection="1">
      <alignment horizontal="left" vertical="center" shrinkToFit="1"/>
    </xf>
    <xf numFmtId="49" fontId="12" fillId="3" borderId="8" xfId="2" applyNumberFormat="1" applyFont="1" applyFill="1" applyBorder="1" applyAlignment="1" applyProtection="1">
      <alignment horizontal="left" vertical="center" shrinkToFit="1"/>
    </xf>
    <xf numFmtId="0" fontId="15" fillId="4" borderId="16" xfId="0" applyFont="1" applyFill="1" applyBorder="1" applyAlignment="1" applyProtection="1">
      <alignment horizontal="left" vertical="center"/>
    </xf>
    <xf numFmtId="0" fontId="15" fillId="4" borderId="1" xfId="0" applyFont="1" applyFill="1" applyBorder="1" applyAlignment="1" applyProtection="1">
      <alignment horizontal="left" vertical="center"/>
    </xf>
    <xf numFmtId="49" fontId="25" fillId="11" borderId="9" xfId="2" applyNumberFormat="1" applyFont="1" applyFill="1" applyBorder="1" applyAlignment="1" applyProtection="1">
      <alignment horizontal="left" vertical="center"/>
    </xf>
    <xf numFmtId="49" fontId="25" fillId="11" borderId="4" xfId="2" applyNumberFormat="1" applyFont="1" applyFill="1" applyBorder="1" applyAlignment="1" applyProtection="1">
      <alignment horizontal="left" vertical="center"/>
    </xf>
    <xf numFmtId="49" fontId="25" fillId="11" borderId="13" xfId="2" applyNumberFormat="1" applyFont="1" applyFill="1" applyBorder="1" applyAlignment="1" applyProtection="1">
      <alignment horizontal="left" vertical="center"/>
    </xf>
    <xf numFmtId="49" fontId="12" fillId="4" borderId="1" xfId="0" applyNumberFormat="1" applyFont="1" applyFill="1" applyBorder="1" applyAlignment="1" applyProtection="1">
      <alignment horizontal="left" vertical="center" shrinkToFit="1"/>
    </xf>
    <xf numFmtId="49" fontId="12" fillId="4" borderId="20" xfId="0" applyNumberFormat="1" applyFont="1" applyFill="1" applyBorder="1" applyAlignment="1" applyProtection="1">
      <alignment horizontal="left" vertical="center" shrinkToFit="1"/>
    </xf>
    <xf numFmtId="49" fontId="12" fillId="4" borderId="9" xfId="5" applyNumberFormat="1" applyFont="1" applyFill="1" applyBorder="1" applyAlignment="1" applyProtection="1">
      <alignment horizontal="left" vertical="center" shrinkToFit="1"/>
    </xf>
    <xf numFmtId="49" fontId="12" fillId="4" borderId="16" xfId="0" applyNumberFormat="1" applyFont="1" applyFill="1" applyBorder="1" applyAlignment="1" applyProtection="1">
      <alignment horizontal="center" vertical="center" shrinkToFit="1"/>
    </xf>
    <xf numFmtId="49" fontId="12" fillId="4" borderId="1" xfId="0" applyNumberFormat="1" applyFont="1" applyFill="1" applyBorder="1" applyAlignment="1" applyProtection="1">
      <alignment horizontal="center" vertical="center" shrinkToFit="1"/>
    </xf>
    <xf numFmtId="49" fontId="12" fillId="4" borderId="13" xfId="0" applyNumberFormat="1" applyFont="1" applyFill="1" applyBorder="1" applyAlignment="1" applyProtection="1">
      <alignment horizontal="center" vertical="center" shrinkToFit="1"/>
    </xf>
    <xf numFmtId="49" fontId="12" fillId="4" borderId="102" xfId="0" applyNumberFormat="1" applyFont="1" applyFill="1" applyBorder="1" applyAlignment="1" applyProtection="1">
      <alignment horizontal="center" vertical="center" shrinkToFit="1"/>
    </xf>
    <xf numFmtId="49" fontId="12" fillId="4" borderId="12" xfId="0" applyNumberFormat="1" applyFont="1" applyFill="1" applyBorder="1" applyAlignment="1" applyProtection="1">
      <alignment horizontal="center" vertical="center" shrinkToFit="1"/>
    </xf>
    <xf numFmtId="178" fontId="12" fillId="4" borderId="9" xfId="0" applyNumberFormat="1" applyFont="1" applyFill="1" applyBorder="1" applyAlignment="1" applyProtection="1">
      <alignment horizontal="right" vertical="center"/>
    </xf>
    <xf numFmtId="178" fontId="12" fillId="4" borderId="4" xfId="0" applyNumberFormat="1" applyFont="1" applyFill="1" applyBorder="1" applyAlignment="1" applyProtection="1">
      <alignment horizontal="right" vertical="center"/>
    </xf>
    <xf numFmtId="0" fontId="12" fillId="4" borderId="4" xfId="0" applyFont="1" applyFill="1" applyBorder="1" applyAlignment="1" applyProtection="1">
      <alignment vertical="center"/>
    </xf>
    <xf numFmtId="49" fontId="12" fillId="3" borderId="81" xfId="2" applyNumberFormat="1" applyFont="1" applyFill="1" applyBorder="1" applyAlignment="1" applyProtection="1">
      <alignment horizontal="left" vertical="center"/>
    </xf>
    <xf numFmtId="49" fontId="12" fillId="3" borderId="82" xfId="2" applyNumberFormat="1" applyFont="1" applyFill="1" applyBorder="1" applyAlignment="1" applyProtection="1">
      <alignment horizontal="left" vertical="center"/>
    </xf>
    <xf numFmtId="0" fontId="15" fillId="0" borderId="4" xfId="0" applyFont="1" applyFill="1" applyBorder="1" applyAlignment="1" applyProtection="1">
      <alignment horizontal="left" vertical="center"/>
    </xf>
    <xf numFmtId="0" fontId="15" fillId="4" borderId="4" xfId="0" applyFont="1" applyFill="1" applyBorder="1" applyAlignment="1" applyProtection="1">
      <alignment horizontal="right" vertical="center"/>
    </xf>
    <xf numFmtId="0" fontId="12" fillId="4" borderId="83" xfId="0" applyFont="1" applyFill="1" applyBorder="1" applyAlignment="1" applyProtection="1">
      <alignment vertical="center"/>
    </xf>
    <xf numFmtId="49" fontId="12" fillId="3" borderId="84" xfId="2" applyNumberFormat="1" applyFont="1" applyFill="1" applyBorder="1" applyAlignment="1" applyProtection="1">
      <alignment horizontal="left" vertical="center"/>
    </xf>
    <xf numFmtId="49" fontId="12" fillId="3" borderId="62" xfId="2" applyNumberFormat="1" applyFont="1" applyFill="1" applyBorder="1" applyAlignment="1" applyProtection="1">
      <alignment horizontal="left" vertical="center"/>
    </xf>
    <xf numFmtId="49" fontId="12" fillId="0" borderId="61" xfId="2" applyNumberFormat="1" applyFont="1" applyFill="1" applyBorder="1" applyAlignment="1" applyProtection="1">
      <alignment horizontal="right" vertical="center"/>
    </xf>
    <xf numFmtId="49" fontId="12" fillId="0" borderId="62" xfId="2" applyNumberFormat="1" applyFont="1" applyFill="1" applyBorder="1" applyAlignment="1" applyProtection="1">
      <alignment horizontal="right" vertical="center"/>
    </xf>
    <xf numFmtId="0" fontId="12" fillId="0" borderId="62"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91" xfId="0" applyFont="1" applyFill="1" applyBorder="1" applyAlignment="1" applyProtection="1">
      <alignment horizontal="left" vertical="center"/>
    </xf>
    <xf numFmtId="49" fontId="12" fillId="3" borderId="86" xfId="2" applyNumberFormat="1" applyFont="1" applyFill="1" applyBorder="1" applyAlignment="1" applyProtection="1">
      <alignment horizontal="left" vertical="center"/>
    </xf>
    <xf numFmtId="49" fontId="12" fillId="3" borderId="85" xfId="2" applyNumberFormat="1" applyFont="1" applyFill="1" applyBorder="1" applyAlignment="1" applyProtection="1">
      <alignment horizontal="left" vertical="center"/>
    </xf>
    <xf numFmtId="49" fontId="12" fillId="3" borderId="87" xfId="2" applyNumberFormat="1" applyFont="1" applyFill="1" applyBorder="1" applyAlignment="1" applyProtection="1">
      <alignment horizontal="left" vertical="center"/>
    </xf>
    <xf numFmtId="49" fontId="12" fillId="3" borderId="74" xfId="2" applyNumberFormat="1" applyFont="1" applyFill="1" applyBorder="1" applyAlignment="1" applyProtection="1">
      <alignment horizontal="left" vertical="center"/>
    </xf>
    <xf numFmtId="49" fontId="12" fillId="3" borderId="75" xfId="2" applyNumberFormat="1" applyFont="1" applyFill="1" applyBorder="1" applyAlignment="1" applyProtection="1">
      <alignment horizontal="left" vertical="center"/>
    </xf>
    <xf numFmtId="49" fontId="12" fillId="3" borderId="76" xfId="2" applyNumberFormat="1" applyFont="1" applyFill="1" applyBorder="1" applyAlignment="1" applyProtection="1">
      <alignment horizontal="left" vertical="center"/>
    </xf>
    <xf numFmtId="49" fontId="12" fillId="0" borderId="45" xfId="2" applyNumberFormat="1" applyFont="1" applyBorder="1" applyAlignment="1" applyProtection="1">
      <alignment horizontal="left" vertical="center" shrinkToFit="1"/>
    </xf>
    <xf numFmtId="49" fontId="12" fillId="0" borderId="43" xfId="2" applyNumberFormat="1" applyFont="1" applyBorder="1" applyAlignment="1" applyProtection="1">
      <alignment horizontal="left" vertical="center" shrinkToFit="1"/>
    </xf>
    <xf numFmtId="49" fontId="12" fillId="0" borderId="77" xfId="2" applyNumberFormat="1" applyFont="1" applyBorder="1" applyAlignment="1" applyProtection="1">
      <alignment horizontal="left" vertical="center" shrinkToFit="1"/>
    </xf>
    <xf numFmtId="49" fontId="12" fillId="0" borderId="78" xfId="2" applyNumberFormat="1" applyFont="1" applyBorder="1" applyAlignment="1" applyProtection="1">
      <alignment horizontal="left" vertical="center" shrinkToFit="1"/>
    </xf>
    <xf numFmtId="49" fontId="12" fillId="0" borderId="75" xfId="2" applyNumberFormat="1" applyFont="1" applyBorder="1" applyAlignment="1" applyProtection="1">
      <alignment horizontal="left" vertical="center" shrinkToFit="1"/>
    </xf>
    <xf numFmtId="49" fontId="7" fillId="6" borderId="86" xfId="2" applyNumberFormat="1" applyFont="1" applyFill="1" applyBorder="1" applyAlignment="1" applyProtection="1">
      <alignment vertical="center"/>
    </xf>
    <xf numFmtId="49" fontId="7" fillId="6" borderId="85" xfId="2" applyNumberFormat="1" applyFont="1" applyFill="1" applyBorder="1" applyAlignment="1" applyProtection="1">
      <alignment vertical="center"/>
    </xf>
    <xf numFmtId="49" fontId="7" fillId="6" borderId="90" xfId="2" applyNumberFormat="1" applyFont="1" applyFill="1" applyBorder="1" applyAlignment="1" applyProtection="1">
      <alignment vertical="center"/>
    </xf>
    <xf numFmtId="49" fontId="7" fillId="6" borderId="24" xfId="2" applyNumberFormat="1" applyFont="1" applyFill="1" applyBorder="1" applyAlignment="1" applyProtection="1">
      <alignment vertical="center"/>
    </xf>
    <xf numFmtId="49" fontId="7" fillId="6" borderId="0" xfId="2" applyNumberFormat="1" applyFont="1" applyFill="1" applyBorder="1" applyAlignment="1" applyProtection="1">
      <alignment vertical="center"/>
    </xf>
    <xf numFmtId="49" fontId="7" fillId="6" borderId="3" xfId="2" applyNumberFormat="1" applyFont="1" applyFill="1" applyBorder="1" applyAlignment="1" applyProtection="1">
      <alignment vertical="center"/>
    </xf>
    <xf numFmtId="49" fontId="7" fillId="6" borderId="25" xfId="2" applyNumberFormat="1" applyFont="1" applyFill="1" applyBorder="1" applyAlignment="1" applyProtection="1">
      <alignment vertical="center"/>
    </xf>
    <xf numFmtId="49" fontId="7" fillId="6" borderId="2" xfId="2" applyNumberFormat="1" applyFont="1" applyFill="1" applyBorder="1" applyAlignment="1" applyProtection="1">
      <alignment vertical="center"/>
    </xf>
    <xf numFmtId="49" fontId="7" fillId="6" borderId="21" xfId="2" applyNumberFormat="1" applyFont="1" applyFill="1" applyBorder="1" applyAlignment="1" applyProtection="1">
      <alignment vertical="center"/>
    </xf>
    <xf numFmtId="49" fontId="12" fillId="3" borderId="1" xfId="2" applyNumberFormat="1" applyFont="1" applyFill="1" applyBorder="1" applyAlignment="1" applyProtection="1">
      <alignment horizontal="left" vertical="center"/>
    </xf>
    <xf numFmtId="49" fontId="11" fillId="0" borderId="41" xfId="2" applyNumberFormat="1" applyFont="1" applyFill="1" applyBorder="1" applyAlignment="1" applyProtection="1">
      <alignment horizontal="left" vertical="center"/>
    </xf>
    <xf numFmtId="49" fontId="11" fillId="0" borderId="42" xfId="2" applyNumberFormat="1" applyFont="1" applyFill="1" applyBorder="1" applyAlignment="1" applyProtection="1">
      <alignment horizontal="left" vertical="center"/>
    </xf>
    <xf numFmtId="49" fontId="11" fillId="0" borderId="63" xfId="2" applyNumberFormat="1" applyFont="1" applyFill="1" applyBorder="1" applyAlignment="1" applyProtection="1">
      <alignment horizontal="left" vertical="center"/>
    </xf>
    <xf numFmtId="49" fontId="11" fillId="0" borderId="79" xfId="2" applyNumberFormat="1" applyFont="1" applyFill="1" applyBorder="1" applyAlignment="1" applyProtection="1">
      <alignment horizontal="left" vertical="center"/>
    </xf>
    <xf numFmtId="49" fontId="12" fillId="0" borderId="66" xfId="2" applyNumberFormat="1" applyFont="1" applyBorder="1" applyAlignment="1" applyProtection="1">
      <alignment horizontal="left" vertical="center" shrinkToFit="1"/>
    </xf>
    <xf numFmtId="49" fontId="12" fillId="0" borderId="80" xfId="2" applyNumberFormat="1" applyFont="1" applyBorder="1" applyAlignment="1" applyProtection="1">
      <alignment horizontal="left" vertical="center" shrinkToFit="1"/>
    </xf>
    <xf numFmtId="49" fontId="12" fillId="0" borderId="0" xfId="2" applyNumberFormat="1" applyFont="1" applyBorder="1" applyAlignment="1" applyProtection="1">
      <alignment horizontal="left" vertical="center" shrinkToFit="1"/>
    </xf>
    <xf numFmtId="49" fontId="12" fillId="3" borderId="5" xfId="2" applyNumberFormat="1" applyFont="1" applyFill="1" applyBorder="1" applyAlignment="1" applyProtection="1">
      <alignment horizontal="left" vertical="center" shrinkToFit="1"/>
    </xf>
    <xf numFmtId="49" fontId="12" fillId="3" borderId="6" xfId="2" applyNumberFormat="1" applyFont="1" applyFill="1" applyBorder="1" applyAlignment="1" applyProtection="1">
      <alignment horizontal="left" vertical="center" shrinkToFit="1"/>
    </xf>
    <xf numFmtId="49" fontId="12" fillId="3" borderId="11" xfId="2" applyNumberFormat="1" applyFont="1" applyFill="1" applyBorder="1" applyAlignment="1" applyProtection="1">
      <alignment horizontal="left" vertical="center" shrinkToFit="1"/>
    </xf>
    <xf numFmtId="0" fontId="15" fillId="0" borderId="9" xfId="0" applyFont="1" applyFill="1" applyBorder="1" applyAlignment="1" applyProtection="1">
      <alignment horizontal="left" vertical="center"/>
    </xf>
    <xf numFmtId="0" fontId="15" fillId="4" borderId="6" xfId="0" applyFont="1" applyFill="1" applyBorder="1" applyAlignment="1" applyProtection="1">
      <alignment horizontal="right" vertical="center"/>
    </xf>
    <xf numFmtId="49" fontId="12" fillId="3" borderId="52" xfId="2" applyNumberFormat="1" applyFont="1" applyFill="1" applyBorder="1" applyAlignment="1" applyProtection="1">
      <alignment horizontal="left" vertical="center"/>
    </xf>
    <xf numFmtId="49" fontId="12" fillId="3" borderId="53" xfId="2" applyNumberFormat="1" applyFont="1" applyFill="1" applyBorder="1" applyAlignment="1" applyProtection="1">
      <alignment horizontal="left" vertical="center"/>
    </xf>
    <xf numFmtId="49" fontId="12" fillId="3" borderId="54" xfId="2" applyNumberFormat="1" applyFont="1" applyFill="1" applyBorder="1" applyAlignment="1" applyProtection="1">
      <alignment horizontal="left" vertical="center"/>
    </xf>
    <xf numFmtId="49" fontId="12" fillId="4" borderId="55" xfId="0" applyNumberFormat="1" applyFont="1" applyFill="1" applyBorder="1" applyAlignment="1" applyProtection="1">
      <alignment horizontal="left" vertical="center" shrinkToFit="1"/>
    </xf>
    <xf numFmtId="49" fontId="12" fillId="4" borderId="53" xfId="0" applyNumberFormat="1" applyFont="1" applyFill="1" applyBorder="1" applyAlignment="1" applyProtection="1">
      <alignment horizontal="left" vertical="center" shrinkToFit="1"/>
    </xf>
    <xf numFmtId="49" fontId="12" fillId="4" borderId="56" xfId="0" applyNumberFormat="1" applyFont="1" applyFill="1" applyBorder="1" applyAlignment="1" applyProtection="1">
      <alignment horizontal="left" vertical="center" shrinkToFit="1"/>
    </xf>
    <xf numFmtId="49" fontId="12" fillId="3" borderId="57" xfId="2" applyNumberFormat="1" applyFont="1" applyFill="1" applyBorder="1" applyAlignment="1" applyProtection="1">
      <alignment horizontal="left" vertical="center"/>
    </xf>
    <xf numFmtId="49" fontId="12" fillId="4" borderId="50" xfId="0" applyNumberFormat="1" applyFont="1" applyFill="1" applyBorder="1" applyAlignment="1" applyProtection="1">
      <alignment horizontal="left" vertical="center" shrinkToFit="1"/>
    </xf>
    <xf numFmtId="49" fontId="12" fillId="4" borderId="51" xfId="0" applyNumberFormat="1" applyFont="1" applyFill="1" applyBorder="1" applyAlignment="1" applyProtection="1">
      <alignment horizontal="left" vertical="center" shrinkToFit="1"/>
    </xf>
    <xf numFmtId="49" fontId="12" fillId="4" borderId="64" xfId="0" applyNumberFormat="1" applyFont="1" applyFill="1" applyBorder="1" applyAlignment="1" applyProtection="1">
      <alignment horizontal="left" vertical="center" shrinkToFit="1"/>
    </xf>
    <xf numFmtId="49" fontId="12" fillId="3" borderId="59" xfId="2" applyNumberFormat="1" applyFont="1" applyFill="1" applyBorder="1" applyAlignment="1" applyProtection="1">
      <alignment horizontal="left" vertical="center"/>
    </xf>
    <xf numFmtId="49" fontId="12" fillId="3" borderId="43" xfId="2" applyNumberFormat="1" applyFont="1" applyFill="1" applyBorder="1" applyAlignment="1" applyProtection="1">
      <alignment horizontal="left" vertical="center"/>
    </xf>
    <xf numFmtId="49" fontId="12" fillId="3" borderId="44" xfId="2" applyNumberFormat="1" applyFont="1" applyFill="1" applyBorder="1" applyAlignment="1" applyProtection="1">
      <alignment horizontal="left" vertical="center"/>
    </xf>
    <xf numFmtId="49" fontId="12" fillId="4" borderId="45" xfId="0" applyNumberFormat="1" applyFont="1" applyFill="1" applyBorder="1" applyAlignment="1" applyProtection="1">
      <alignment horizontal="left" vertical="center" shrinkToFit="1"/>
    </xf>
    <xf numFmtId="49" fontId="12" fillId="4" borderId="43" xfId="0" applyNumberFormat="1" applyFont="1" applyFill="1" applyBorder="1" applyAlignment="1" applyProtection="1">
      <alignment horizontal="left" vertical="center" shrinkToFit="1"/>
    </xf>
    <xf numFmtId="49" fontId="12" fillId="4" borderId="60" xfId="0" applyNumberFormat="1" applyFont="1" applyFill="1" applyBorder="1" applyAlignment="1" applyProtection="1">
      <alignment horizontal="left" vertical="center" shrinkToFit="1"/>
    </xf>
    <xf numFmtId="49" fontId="15" fillId="4" borderId="50" xfId="0" applyNumberFormat="1" applyFont="1" applyFill="1" applyBorder="1" applyAlignment="1" applyProtection="1">
      <alignment vertical="center" shrinkToFit="1"/>
    </xf>
    <xf numFmtId="49" fontId="15" fillId="4" borderId="51" xfId="0" applyNumberFormat="1" applyFont="1" applyFill="1" applyBorder="1" applyAlignment="1" applyProtection="1">
      <alignment vertical="center" shrinkToFit="1"/>
    </xf>
    <xf numFmtId="49" fontId="12" fillId="4" borderId="51" xfId="0" applyNumberFormat="1" applyFont="1" applyFill="1" applyBorder="1" applyAlignment="1" applyProtection="1">
      <alignment vertical="center" shrinkToFit="1"/>
    </xf>
    <xf numFmtId="49" fontId="12" fillId="4" borderId="4" xfId="0" applyNumberFormat="1" applyFont="1" applyFill="1" applyBorder="1" applyAlignment="1" applyProtection="1">
      <alignment horizontal="center" vertical="center"/>
    </xf>
    <xf numFmtId="49" fontId="12" fillId="4" borderId="51" xfId="0" applyNumberFormat="1" applyFont="1" applyFill="1" applyBorder="1" applyAlignment="1" applyProtection="1">
      <alignment horizontal="center" vertical="center"/>
    </xf>
    <xf numFmtId="49" fontId="12" fillId="3" borderId="25" xfId="2" applyNumberFormat="1" applyFont="1" applyFill="1" applyBorder="1" applyAlignment="1" applyProtection="1">
      <alignment vertical="center"/>
    </xf>
    <xf numFmtId="49" fontId="12" fillId="3" borderId="2" xfId="2" applyNumberFormat="1" applyFont="1" applyFill="1" applyBorder="1" applyAlignment="1" applyProtection="1">
      <alignment vertical="center"/>
    </xf>
    <xf numFmtId="49" fontId="12" fillId="3" borderId="33" xfId="2" applyNumberFormat="1" applyFont="1" applyFill="1" applyBorder="1" applyAlignment="1" applyProtection="1">
      <alignment vertical="center"/>
    </xf>
    <xf numFmtId="0" fontId="15" fillId="4" borderId="48" xfId="0" applyFont="1" applyFill="1" applyBorder="1" applyAlignment="1" applyProtection="1">
      <alignment horizontal="right" vertical="center"/>
    </xf>
    <xf numFmtId="0" fontId="15" fillId="4" borderId="15" xfId="0" applyFont="1" applyFill="1" applyBorder="1" applyAlignment="1" applyProtection="1">
      <alignment horizontal="right" vertical="center"/>
    </xf>
    <xf numFmtId="0" fontId="12" fillId="4" borderId="15" xfId="0" applyFont="1" applyFill="1" applyBorder="1" applyAlignment="1" applyProtection="1">
      <alignment horizontal="left" vertical="center"/>
    </xf>
    <xf numFmtId="0" fontId="12" fillId="4" borderId="49" xfId="0" applyFont="1" applyFill="1" applyBorder="1" applyAlignment="1" applyProtection="1">
      <alignment horizontal="left" vertical="center"/>
    </xf>
    <xf numFmtId="0" fontId="11" fillId="4" borderId="34" xfId="0" applyFont="1" applyFill="1" applyBorder="1" applyAlignment="1" applyProtection="1">
      <alignment horizontal="left" vertical="center" wrapText="1" shrinkToFit="1"/>
    </xf>
    <xf numFmtId="0" fontId="11" fillId="4" borderId="35" xfId="0" applyFont="1" applyFill="1" applyBorder="1" applyAlignment="1" applyProtection="1">
      <alignment horizontal="left" vertical="center" shrinkToFit="1"/>
    </xf>
    <xf numFmtId="0" fontId="11" fillId="4" borderId="36" xfId="0" applyFont="1" applyFill="1" applyBorder="1" applyAlignment="1" applyProtection="1">
      <alignment horizontal="left" vertical="center" shrinkToFit="1"/>
    </xf>
    <xf numFmtId="49" fontId="12" fillId="3" borderId="38" xfId="2" applyNumberFormat="1" applyFont="1" applyFill="1" applyBorder="1" applyAlignment="1" applyProtection="1">
      <alignment horizontal="left" vertical="center"/>
    </xf>
    <xf numFmtId="49" fontId="12" fillId="3" borderId="37" xfId="2" applyNumberFormat="1" applyFont="1" applyFill="1" applyBorder="1" applyAlignment="1" applyProtection="1">
      <alignment horizontal="left" vertical="center"/>
    </xf>
    <xf numFmtId="49" fontId="12" fillId="3" borderId="72" xfId="2" applyNumberFormat="1" applyFont="1" applyFill="1" applyBorder="1" applyAlignment="1" applyProtection="1">
      <alignment horizontal="left" vertical="center"/>
    </xf>
    <xf numFmtId="49" fontId="12" fillId="0" borderId="73" xfId="2" applyNumberFormat="1" applyFont="1" applyFill="1" applyBorder="1" applyAlignment="1" applyProtection="1">
      <alignment horizontal="right" vertical="center"/>
    </xf>
    <xf numFmtId="49" fontId="12" fillId="0" borderId="37" xfId="2" applyNumberFormat="1" applyFont="1" applyFill="1" applyBorder="1" applyAlignment="1" applyProtection="1">
      <alignment horizontal="right" vertical="center"/>
    </xf>
    <xf numFmtId="0" fontId="11" fillId="4" borderId="37" xfId="0" applyFont="1" applyFill="1" applyBorder="1" applyAlignment="1" applyProtection="1">
      <alignment horizontal="right" vertical="center" shrinkToFit="1"/>
    </xf>
    <xf numFmtId="0" fontId="11" fillId="4" borderId="39" xfId="0" applyFont="1" applyFill="1" applyBorder="1" applyAlignment="1" applyProtection="1">
      <alignment horizontal="right" vertical="center" shrinkToFit="1"/>
    </xf>
    <xf numFmtId="49" fontId="13" fillId="0" borderId="0" xfId="2" applyNumberFormat="1" applyFont="1" applyFill="1" applyBorder="1" applyAlignment="1" applyProtection="1">
      <alignment horizontal="center" vertical="center"/>
    </xf>
    <xf numFmtId="0" fontId="14" fillId="4" borderId="0" xfId="0" applyFont="1" applyFill="1" applyBorder="1" applyAlignment="1" applyProtection="1">
      <alignment horizontal="left" vertical="center"/>
    </xf>
    <xf numFmtId="0" fontId="11" fillId="2" borderId="31" xfId="0" applyFont="1" applyFill="1" applyBorder="1" applyAlignment="1" applyProtection="1">
      <alignment horizontal="left" vertical="top" wrapText="1"/>
    </xf>
    <xf numFmtId="0" fontId="10" fillId="2" borderId="27" xfId="0" applyFont="1" applyFill="1" applyBorder="1" applyAlignment="1" applyProtection="1">
      <alignment horizontal="left" vertical="top" wrapText="1"/>
    </xf>
    <xf numFmtId="0" fontId="10" fillId="2" borderId="30" xfId="0" applyFont="1" applyFill="1" applyBorder="1" applyAlignment="1" applyProtection="1">
      <alignment horizontal="left" vertical="top" wrapText="1"/>
    </xf>
    <xf numFmtId="0" fontId="10" fillId="2" borderId="24" xfId="0" applyFont="1" applyFill="1" applyBorder="1" applyAlignment="1" applyProtection="1">
      <alignment horizontal="left" vertical="top" wrapText="1"/>
    </xf>
    <xf numFmtId="0" fontId="10" fillId="2" borderId="0" xfId="0" applyFont="1" applyFill="1" applyBorder="1" applyAlignment="1" applyProtection="1">
      <alignment horizontal="left" vertical="top" wrapText="1"/>
    </xf>
    <xf numFmtId="0" fontId="10" fillId="2" borderId="3" xfId="0" applyFont="1" applyFill="1" applyBorder="1" applyAlignment="1" applyProtection="1">
      <alignment horizontal="left" vertical="top" wrapText="1"/>
    </xf>
    <xf numFmtId="0" fontId="10" fillId="2" borderId="25" xfId="0" applyFont="1" applyFill="1" applyBorder="1" applyAlignment="1" applyProtection="1">
      <alignment horizontal="left" vertical="top" wrapText="1"/>
    </xf>
    <xf numFmtId="0" fontId="10" fillId="2" borderId="2" xfId="0" applyFont="1" applyFill="1" applyBorder="1" applyAlignment="1" applyProtection="1">
      <alignment horizontal="left" vertical="top" wrapText="1"/>
    </xf>
    <xf numFmtId="0" fontId="10" fillId="2" borderId="21" xfId="0" applyFont="1" applyFill="1" applyBorder="1" applyAlignment="1" applyProtection="1">
      <alignment horizontal="left" vertical="top" wrapText="1"/>
    </xf>
    <xf numFmtId="0" fontId="15" fillId="4" borderId="47" xfId="0" applyFont="1" applyFill="1" applyBorder="1" applyAlignment="1" applyProtection="1">
      <alignment horizontal="right" vertical="center"/>
    </xf>
    <xf numFmtId="0" fontId="15" fillId="4" borderId="17" xfId="0" applyFont="1" applyFill="1" applyBorder="1" applyAlignment="1" applyProtection="1">
      <alignment horizontal="right" vertical="center"/>
    </xf>
    <xf numFmtId="0" fontId="12" fillId="4" borderId="17" xfId="0" applyFont="1" applyFill="1" applyBorder="1" applyAlignment="1" applyProtection="1">
      <alignment horizontal="left" vertical="center"/>
    </xf>
    <xf numFmtId="0" fontId="12" fillId="4" borderId="18" xfId="0" applyFont="1" applyFill="1" applyBorder="1" applyAlignment="1" applyProtection="1">
      <alignment horizontal="left" vertical="center"/>
    </xf>
    <xf numFmtId="0" fontId="12" fillId="7" borderId="34" xfId="0" applyFont="1" applyFill="1" applyBorder="1" applyAlignment="1" applyProtection="1">
      <alignment horizontal="left" vertical="center"/>
    </xf>
    <xf numFmtId="0" fontId="12" fillId="7" borderId="35" xfId="0" applyFont="1" applyFill="1" applyBorder="1" applyAlignment="1" applyProtection="1">
      <alignment horizontal="left" vertical="center"/>
    </xf>
    <xf numFmtId="0" fontId="12" fillId="7" borderId="36" xfId="0" applyFont="1" applyFill="1" applyBorder="1" applyAlignment="1" applyProtection="1">
      <alignment horizontal="left" vertical="center"/>
    </xf>
    <xf numFmtId="49" fontId="12" fillId="0" borderId="19" xfId="0" applyNumberFormat="1" applyFont="1" applyFill="1" applyBorder="1" applyAlignment="1" applyProtection="1">
      <alignment horizontal="right" vertical="center"/>
      <protection locked="0"/>
    </xf>
    <xf numFmtId="49" fontId="12" fillId="0" borderId="111" xfId="0" applyNumberFormat="1" applyFont="1" applyFill="1" applyBorder="1" applyAlignment="1" applyProtection="1">
      <alignment horizontal="right" vertical="center"/>
      <protection locked="0"/>
    </xf>
    <xf numFmtId="49" fontId="15" fillId="0" borderId="19" xfId="2" applyNumberFormat="1" applyFont="1" applyFill="1" applyBorder="1" applyAlignment="1" applyProtection="1">
      <alignment horizontal="right" vertical="center"/>
      <protection locked="0"/>
    </xf>
    <xf numFmtId="49" fontId="12" fillId="0" borderId="9" xfId="2" applyNumberFormat="1" applyFont="1" applyFill="1" applyBorder="1" applyAlignment="1" applyProtection="1">
      <alignment horizontal="left" vertical="center" shrinkToFit="1"/>
      <protection locked="0"/>
    </xf>
    <xf numFmtId="49" fontId="12" fillId="0" borderId="4" xfId="2" applyNumberFormat="1" applyFont="1" applyFill="1" applyBorder="1" applyAlignment="1" applyProtection="1">
      <alignment horizontal="left" vertical="center" shrinkToFit="1"/>
      <protection locked="0"/>
    </xf>
    <xf numFmtId="49" fontId="12" fillId="0" borderId="13" xfId="2" applyNumberFormat="1" applyFont="1" applyFill="1" applyBorder="1" applyAlignment="1" applyProtection="1">
      <alignment horizontal="left" vertical="center" shrinkToFit="1"/>
      <protection locked="0"/>
    </xf>
    <xf numFmtId="49" fontId="12" fillId="0" borderId="19" xfId="2" applyNumberFormat="1" applyFont="1" applyFill="1" applyBorder="1" applyAlignment="1" applyProtection="1">
      <alignment horizontal="right" vertical="center" shrinkToFit="1"/>
      <protection locked="0"/>
    </xf>
    <xf numFmtId="0" fontId="11" fillId="0" borderId="19" xfId="0" applyNumberFormat="1" applyFont="1" applyFill="1" applyBorder="1" applyAlignment="1" applyProtection="1">
      <alignment horizontal="left" vertical="center"/>
      <protection locked="0"/>
    </xf>
    <xf numFmtId="49" fontId="12" fillId="0" borderId="16" xfId="2" applyNumberFormat="1" applyFont="1" applyBorder="1" applyAlignment="1" applyProtection="1">
      <alignment horizontal="left" vertical="center" shrinkToFit="1"/>
      <protection locked="0"/>
    </xf>
    <xf numFmtId="49" fontId="12" fillId="0" borderId="1" xfId="2" applyNumberFormat="1" applyFont="1" applyBorder="1" applyAlignment="1" applyProtection="1">
      <alignment horizontal="left" vertical="center" shrinkToFit="1"/>
      <protection locked="0"/>
    </xf>
    <xf numFmtId="49" fontId="12" fillId="0" borderId="20" xfId="2" applyNumberFormat="1" applyFont="1" applyBorder="1" applyAlignment="1" applyProtection="1">
      <alignment horizontal="left" vertical="center" shrinkToFit="1"/>
      <protection locked="0"/>
    </xf>
    <xf numFmtId="49" fontId="12" fillId="2" borderId="4" xfId="0" applyNumberFormat="1" applyFont="1" applyFill="1" applyBorder="1" applyAlignment="1" applyProtection="1">
      <alignment horizontal="left" vertical="center" shrinkToFit="1"/>
      <protection locked="0"/>
    </xf>
    <xf numFmtId="49" fontId="12" fillId="2" borderId="13" xfId="0" applyNumberFormat="1" applyFont="1" applyFill="1" applyBorder="1" applyAlignment="1" applyProtection="1">
      <alignment horizontal="left" vertical="center" shrinkToFit="1"/>
      <protection locked="0"/>
    </xf>
    <xf numFmtId="49" fontId="12" fillId="4" borderId="9" xfId="0" applyNumberFormat="1" applyFont="1" applyFill="1" applyBorder="1" applyAlignment="1" applyProtection="1">
      <alignment horizontal="left" vertical="center"/>
      <protection locked="0"/>
    </xf>
    <xf numFmtId="49" fontId="12" fillId="4" borderId="4" xfId="0" applyNumberFormat="1" applyFont="1" applyFill="1" applyBorder="1" applyAlignment="1" applyProtection="1">
      <alignment horizontal="left" vertical="center"/>
      <protection locked="0"/>
    </xf>
    <xf numFmtId="49" fontId="12" fillId="4" borderId="13" xfId="0" applyNumberFormat="1" applyFont="1" applyFill="1" applyBorder="1" applyAlignment="1" applyProtection="1">
      <alignment horizontal="left" vertical="center"/>
      <protection locked="0"/>
    </xf>
    <xf numFmtId="49" fontId="12" fillId="2" borderId="6" xfId="0" applyNumberFormat="1" applyFont="1" applyFill="1" applyBorder="1" applyAlignment="1" applyProtection="1">
      <alignment horizontal="center" vertical="center" shrinkToFit="1"/>
      <protection locked="0"/>
    </xf>
    <xf numFmtId="49" fontId="12" fillId="2" borderId="47" xfId="0" applyNumberFormat="1" applyFont="1" applyFill="1" applyBorder="1" applyAlignment="1" applyProtection="1">
      <alignment horizontal="left" vertical="center" shrinkToFit="1"/>
      <protection locked="0"/>
    </xf>
    <xf numFmtId="49" fontId="12" fillId="2" borderId="17" xfId="0" applyNumberFormat="1" applyFont="1" applyFill="1" applyBorder="1" applyAlignment="1" applyProtection="1">
      <alignment horizontal="left" vertical="center" shrinkToFit="1"/>
      <protection locked="0"/>
    </xf>
    <xf numFmtId="0" fontId="15" fillId="4" borderId="95" xfId="0" applyFont="1" applyFill="1" applyBorder="1" applyAlignment="1" applyProtection="1">
      <alignment horizontal="left" vertical="center"/>
      <protection locked="0"/>
    </xf>
    <xf numFmtId="0" fontId="15" fillId="4" borderId="99" xfId="0" applyFont="1" applyFill="1" applyBorder="1" applyAlignment="1" applyProtection="1">
      <alignment horizontal="left" vertical="center"/>
      <protection locked="0"/>
    </xf>
    <xf numFmtId="49" fontId="12" fillId="2" borderId="4" xfId="0" applyNumberFormat="1" applyFont="1" applyFill="1" applyBorder="1" applyAlignment="1" applyProtection="1">
      <alignment horizontal="center" vertical="center"/>
      <protection locked="0"/>
    </xf>
    <xf numFmtId="49" fontId="12" fillId="2" borderId="9" xfId="0" applyNumberFormat="1" applyFont="1" applyFill="1" applyBorder="1" applyAlignment="1" applyProtection="1">
      <alignment horizontal="center" vertical="center"/>
      <protection locked="0"/>
    </xf>
    <xf numFmtId="49" fontId="12" fillId="4" borderId="9" xfId="0" applyNumberFormat="1" applyFont="1" applyFill="1" applyBorder="1" applyAlignment="1" applyProtection="1">
      <alignment horizontal="left" vertical="center" shrinkToFit="1"/>
      <protection locked="0"/>
    </xf>
    <xf numFmtId="49" fontId="12" fillId="4" borderId="4" xfId="0" applyNumberFormat="1" applyFont="1" applyFill="1" applyBorder="1" applyAlignment="1" applyProtection="1">
      <alignment horizontal="left" vertical="center" shrinkToFit="1"/>
      <protection locked="0"/>
    </xf>
    <xf numFmtId="49" fontId="12" fillId="4" borderId="13" xfId="0" applyNumberFormat="1" applyFont="1" applyFill="1" applyBorder="1" applyAlignment="1" applyProtection="1">
      <alignment horizontal="left" vertical="center" shrinkToFit="1"/>
      <protection locked="0"/>
    </xf>
    <xf numFmtId="49" fontId="12" fillId="4" borderId="4" xfId="0" applyNumberFormat="1" applyFont="1" applyFill="1" applyBorder="1" applyAlignment="1" applyProtection="1">
      <alignment vertical="center" shrinkToFit="1"/>
      <protection locked="0"/>
    </xf>
    <xf numFmtId="49" fontId="12" fillId="4" borderId="6" xfId="0" applyNumberFormat="1" applyFont="1" applyFill="1" applyBorder="1" applyAlignment="1" applyProtection="1">
      <alignment vertical="center" shrinkToFit="1"/>
      <protection locked="0"/>
    </xf>
    <xf numFmtId="49" fontId="12" fillId="2" borderId="6" xfId="0" applyNumberFormat="1" applyFont="1" applyFill="1" applyBorder="1" applyAlignment="1" applyProtection="1">
      <alignment horizontal="center" vertical="center"/>
      <protection locked="0"/>
    </xf>
    <xf numFmtId="49" fontId="12" fillId="2" borderId="15" xfId="0" applyNumberFormat="1" applyFont="1" applyFill="1" applyBorder="1" applyAlignment="1" applyProtection="1">
      <alignment horizontal="left" vertical="center" shrinkToFit="1"/>
      <protection locked="0"/>
    </xf>
    <xf numFmtId="49" fontId="12" fillId="2" borderId="49" xfId="0" applyNumberFormat="1" applyFont="1" applyFill="1" applyBorder="1" applyAlignment="1" applyProtection="1">
      <alignment horizontal="left" vertical="center" shrinkToFit="1"/>
      <protection locked="0"/>
    </xf>
    <xf numFmtId="49" fontId="15" fillId="4" borderId="9" xfId="0" applyNumberFormat="1" applyFont="1" applyFill="1" applyBorder="1" applyAlignment="1" applyProtection="1">
      <alignment vertical="center" shrinkToFit="1"/>
      <protection locked="0"/>
    </xf>
    <xf numFmtId="49" fontId="15" fillId="4" borderId="4" xfId="0" applyNumberFormat="1" applyFont="1" applyFill="1" applyBorder="1" applyAlignment="1" applyProtection="1">
      <alignment vertical="center" shrinkToFit="1"/>
      <protection locked="0"/>
    </xf>
    <xf numFmtId="49" fontId="25" fillId="11" borderId="9" xfId="2" applyNumberFormat="1" applyFont="1" applyFill="1" applyBorder="1" applyAlignment="1" applyProtection="1">
      <alignment horizontal="left" vertical="center"/>
      <protection locked="0"/>
    </xf>
    <xf numFmtId="49" fontId="25" fillId="11" borderId="4" xfId="2" applyNumberFormat="1" applyFont="1" applyFill="1" applyBorder="1" applyAlignment="1" applyProtection="1">
      <alignment horizontal="left" vertical="center"/>
      <protection locked="0"/>
    </xf>
    <xf numFmtId="49" fontId="25" fillId="11" borderId="13" xfId="2" applyNumberFormat="1" applyFont="1" applyFill="1" applyBorder="1" applyAlignment="1" applyProtection="1">
      <alignment horizontal="left" vertical="center"/>
      <protection locked="0"/>
    </xf>
    <xf numFmtId="0" fontId="15" fillId="4" borderId="17" xfId="0" applyFont="1" applyFill="1" applyBorder="1" applyAlignment="1" applyProtection="1">
      <alignment horizontal="right" vertical="center"/>
      <protection locked="0"/>
    </xf>
    <xf numFmtId="49" fontId="12" fillId="0" borderId="5" xfId="2" applyNumberFormat="1" applyFont="1" applyBorder="1" applyAlignment="1" applyProtection="1">
      <alignment horizontal="left" vertical="center" shrinkToFit="1"/>
      <protection locked="0"/>
    </xf>
    <xf numFmtId="49" fontId="12" fillId="0" borderId="6" xfId="2" applyNumberFormat="1" applyFont="1" applyBorder="1" applyAlignment="1" applyProtection="1">
      <alignment horizontal="left" vertical="center" shrinkToFit="1"/>
      <protection locked="0"/>
    </xf>
    <xf numFmtId="49" fontId="12" fillId="0" borderId="7" xfId="2" applyNumberFormat="1" applyFont="1" applyBorder="1" applyAlignment="1" applyProtection="1">
      <alignment horizontal="left" vertical="center" shrinkToFit="1"/>
      <protection locked="0"/>
    </xf>
    <xf numFmtId="49" fontId="12" fillId="0" borderId="47" xfId="2" applyNumberFormat="1" applyFont="1" applyBorder="1" applyAlignment="1" applyProtection="1">
      <alignment horizontal="left" vertical="center" shrinkToFit="1"/>
      <protection locked="0"/>
    </xf>
    <xf numFmtId="49" fontId="12" fillId="0" borderId="17" xfId="2" applyNumberFormat="1" applyFont="1" applyBorder="1" applyAlignment="1" applyProtection="1">
      <alignment horizontal="left" vertical="center" shrinkToFit="1"/>
      <protection locked="0"/>
    </xf>
    <xf numFmtId="49" fontId="12" fillId="0" borderId="18" xfId="2" applyNumberFormat="1" applyFont="1" applyBorder="1" applyAlignment="1" applyProtection="1">
      <alignment horizontal="left" vertical="center" shrinkToFit="1"/>
      <protection locked="0"/>
    </xf>
    <xf numFmtId="0" fontId="15" fillId="4" borderId="15" xfId="0" applyFont="1" applyFill="1" applyBorder="1" applyAlignment="1" applyProtection="1">
      <alignment horizontal="right" vertical="center"/>
      <protection locked="0"/>
    </xf>
    <xf numFmtId="0" fontId="15" fillId="0" borderId="9" xfId="0" applyFont="1" applyFill="1" applyBorder="1" applyAlignment="1" applyProtection="1">
      <alignment horizontal="left" vertical="center"/>
      <protection locked="0"/>
    </xf>
    <xf numFmtId="0" fontId="15" fillId="0" borderId="4" xfId="0" applyFont="1" applyFill="1" applyBorder="1" applyAlignment="1" applyProtection="1">
      <alignment horizontal="left" vertical="center"/>
      <protection locked="0"/>
    </xf>
    <xf numFmtId="49" fontId="12" fillId="0" borderId="61" xfId="2" applyNumberFormat="1" applyFont="1" applyFill="1" applyBorder="1" applyAlignment="1" applyProtection="1">
      <alignment horizontal="right" vertical="center"/>
      <protection locked="0"/>
    </xf>
    <xf numFmtId="49" fontId="12" fillId="0" borderId="62" xfId="2" applyNumberFormat="1" applyFont="1" applyFill="1" applyBorder="1" applyAlignment="1" applyProtection="1">
      <alignment horizontal="right" vertical="center"/>
      <protection locked="0"/>
    </xf>
    <xf numFmtId="178" fontId="12" fillId="4" borderId="9" xfId="0" applyNumberFormat="1" applyFont="1" applyFill="1" applyBorder="1" applyAlignment="1" applyProtection="1">
      <alignment horizontal="right" vertical="center"/>
      <protection locked="0"/>
    </xf>
    <xf numFmtId="178" fontId="12" fillId="4" borderId="4" xfId="0" applyNumberFormat="1" applyFont="1" applyFill="1" applyBorder="1" applyAlignment="1" applyProtection="1">
      <alignment horizontal="right" vertical="center"/>
      <protection locked="0"/>
    </xf>
    <xf numFmtId="49" fontId="12" fillId="4" borderId="68" xfId="0" applyNumberFormat="1" applyFont="1" applyFill="1" applyBorder="1" applyAlignment="1" applyProtection="1">
      <alignment horizontal="center" vertical="center" shrinkToFit="1"/>
      <protection locked="0"/>
    </xf>
    <xf numFmtId="49" fontId="12" fillId="4" borderId="1" xfId="0" applyNumberFormat="1" applyFont="1" applyFill="1" applyBorder="1" applyAlignment="1" applyProtection="1">
      <alignment horizontal="center" vertical="center" shrinkToFit="1"/>
      <protection locked="0"/>
    </xf>
    <xf numFmtId="49" fontId="12" fillId="4" borderId="70" xfId="0" applyNumberFormat="1" applyFont="1" applyFill="1" applyBorder="1" applyAlignment="1" applyProtection="1">
      <alignment horizontal="center" vertical="center" shrinkToFit="1"/>
      <protection locked="0"/>
    </xf>
    <xf numFmtId="0" fontId="15" fillId="4" borderId="4" xfId="0" applyFont="1" applyFill="1" applyBorder="1" applyAlignment="1" applyProtection="1">
      <alignment horizontal="right" vertical="center"/>
      <protection locked="0"/>
    </xf>
    <xf numFmtId="0" fontId="15" fillId="4" borderId="6" xfId="0" applyFont="1" applyFill="1" applyBorder="1" applyAlignment="1" applyProtection="1">
      <alignment horizontal="right" vertical="center"/>
      <protection locked="0"/>
    </xf>
    <xf numFmtId="0" fontId="15" fillId="4" borderId="47" xfId="0" applyFont="1" applyFill="1" applyBorder="1" applyAlignment="1" applyProtection="1">
      <alignment horizontal="right" vertical="center"/>
      <protection locked="0"/>
    </xf>
    <xf numFmtId="49" fontId="12" fillId="4" borderId="51" xfId="0" applyNumberFormat="1" applyFont="1" applyFill="1" applyBorder="1" applyAlignment="1" applyProtection="1">
      <alignment horizontal="center" vertical="center"/>
      <protection locked="0"/>
    </xf>
    <xf numFmtId="49" fontId="12" fillId="4" borderId="50" xfId="0" applyNumberFormat="1" applyFont="1" applyFill="1" applyBorder="1" applyAlignment="1" applyProtection="1">
      <alignment horizontal="left" vertical="center" shrinkToFit="1"/>
      <protection locked="0"/>
    </xf>
    <xf numFmtId="49" fontId="12" fillId="4" borderId="51" xfId="0" applyNumberFormat="1" applyFont="1" applyFill="1" applyBorder="1" applyAlignment="1" applyProtection="1">
      <alignment horizontal="left" vertical="center" shrinkToFit="1"/>
      <protection locked="0"/>
    </xf>
    <xf numFmtId="49" fontId="12" fillId="4" borderId="64" xfId="0" applyNumberFormat="1" applyFont="1" applyFill="1" applyBorder="1" applyAlignment="1" applyProtection="1">
      <alignment horizontal="left" vertical="center" shrinkToFit="1"/>
      <protection locked="0"/>
    </xf>
    <xf numFmtId="49" fontId="12" fillId="4" borderId="45" xfId="0" applyNumberFormat="1" applyFont="1" applyFill="1" applyBorder="1" applyAlignment="1" applyProtection="1">
      <alignment horizontal="left" vertical="center" shrinkToFit="1"/>
      <protection locked="0"/>
    </xf>
    <xf numFmtId="49" fontId="12" fillId="4" borderId="43" xfId="0" applyNumberFormat="1" applyFont="1" applyFill="1" applyBorder="1" applyAlignment="1" applyProtection="1">
      <alignment horizontal="left" vertical="center" shrinkToFit="1"/>
      <protection locked="0"/>
    </xf>
    <xf numFmtId="49" fontId="12" fillId="4" borderId="60" xfId="0" applyNumberFormat="1" applyFont="1" applyFill="1" applyBorder="1" applyAlignment="1" applyProtection="1">
      <alignment horizontal="left" vertical="center" shrinkToFit="1"/>
      <protection locked="0"/>
    </xf>
    <xf numFmtId="49" fontId="12" fillId="0" borderId="45" xfId="2" applyNumberFormat="1" applyFont="1" applyBorder="1" applyAlignment="1" applyProtection="1">
      <alignment horizontal="left" vertical="center" shrinkToFit="1"/>
      <protection locked="0"/>
    </xf>
    <xf numFmtId="49" fontId="12" fillId="0" borderId="43" xfId="2" applyNumberFormat="1" applyFont="1" applyBorder="1" applyAlignment="1" applyProtection="1">
      <alignment horizontal="left" vertical="center" shrinkToFit="1"/>
      <protection locked="0"/>
    </xf>
    <xf numFmtId="49" fontId="12" fillId="0" borderId="77" xfId="2" applyNumberFormat="1" applyFont="1" applyBorder="1" applyAlignment="1" applyProtection="1">
      <alignment horizontal="left" vertical="center" shrinkToFit="1"/>
      <protection locked="0"/>
    </xf>
    <xf numFmtId="49" fontId="12" fillId="4" borderId="4" xfId="0" applyNumberFormat="1" applyFont="1" applyFill="1" applyBorder="1" applyAlignment="1" applyProtection="1">
      <alignment horizontal="center" vertical="center"/>
      <protection locked="0"/>
    </xf>
    <xf numFmtId="49" fontId="12" fillId="0" borderId="73" xfId="2" applyNumberFormat="1" applyFont="1" applyFill="1" applyBorder="1" applyAlignment="1" applyProtection="1">
      <alignment horizontal="right" vertical="center"/>
      <protection locked="0"/>
    </xf>
    <xf numFmtId="49" fontId="12" fillId="0" borderId="37" xfId="2" applyNumberFormat="1" applyFont="1" applyFill="1" applyBorder="1" applyAlignment="1" applyProtection="1">
      <alignment horizontal="right" vertical="center"/>
      <protection locked="0"/>
    </xf>
    <xf numFmtId="0" fontId="15" fillId="4" borderId="48" xfId="0" applyFont="1" applyFill="1" applyBorder="1" applyAlignment="1" applyProtection="1">
      <alignment horizontal="right" vertical="center"/>
      <protection locked="0"/>
    </xf>
    <xf numFmtId="49" fontId="12" fillId="4" borderId="55" xfId="0" applyNumberFormat="1" applyFont="1" applyFill="1" applyBorder="1" applyAlignment="1" applyProtection="1">
      <alignment horizontal="left" vertical="center" shrinkToFit="1"/>
      <protection locked="0"/>
    </xf>
    <xf numFmtId="49" fontId="12" fillId="4" borderId="53" xfId="0" applyNumberFormat="1" applyFont="1" applyFill="1" applyBorder="1" applyAlignment="1" applyProtection="1">
      <alignment horizontal="left" vertical="center" shrinkToFit="1"/>
      <protection locked="0"/>
    </xf>
    <xf numFmtId="49" fontId="12" fillId="4" borderId="56" xfId="0" applyNumberFormat="1" applyFont="1" applyFill="1" applyBorder="1" applyAlignment="1" applyProtection="1">
      <alignment horizontal="left" vertical="center" shrinkToFit="1"/>
      <protection locked="0"/>
    </xf>
    <xf numFmtId="49" fontId="15" fillId="4" borderId="50" xfId="0" applyNumberFormat="1" applyFont="1" applyFill="1" applyBorder="1" applyAlignment="1" applyProtection="1">
      <alignment vertical="center" shrinkToFit="1"/>
      <protection locked="0"/>
    </xf>
    <xf numFmtId="49" fontId="15" fillId="4" borderId="51" xfId="0" applyNumberFormat="1" applyFont="1" applyFill="1" applyBorder="1" applyAlignment="1" applyProtection="1">
      <alignment vertical="center" shrinkToFit="1"/>
      <protection locked="0"/>
    </xf>
    <xf numFmtId="49" fontId="12" fillId="0" borderId="78" xfId="2" applyNumberFormat="1" applyFont="1" applyBorder="1" applyAlignment="1" applyProtection="1">
      <alignment horizontal="left" vertical="center" shrinkToFit="1"/>
      <protection locked="0"/>
    </xf>
    <xf numFmtId="49" fontId="12" fillId="0" borderId="75" xfId="2" applyNumberFormat="1" applyFont="1" applyBorder="1" applyAlignment="1" applyProtection="1">
      <alignment horizontal="left" vertical="center" shrinkToFit="1"/>
      <protection locked="0"/>
    </xf>
    <xf numFmtId="49" fontId="12" fillId="4" borderId="51" xfId="0" applyNumberFormat="1" applyFont="1" applyFill="1" applyBorder="1" applyAlignment="1" applyProtection="1">
      <alignment vertical="center" shrinkToFit="1"/>
      <protection locked="0"/>
    </xf>
    <xf numFmtId="49" fontId="12" fillId="0" borderId="66" xfId="2" applyNumberFormat="1" applyFont="1" applyBorder="1" applyAlignment="1" applyProtection="1">
      <alignment horizontal="left" vertical="center" shrinkToFit="1"/>
      <protection locked="0"/>
    </xf>
    <xf numFmtId="49" fontId="12" fillId="0" borderId="80" xfId="2" applyNumberFormat="1" applyFont="1" applyBorder="1" applyAlignment="1" applyProtection="1">
      <alignment horizontal="left" vertical="center" shrinkToFit="1"/>
      <protection locked="0"/>
    </xf>
    <xf numFmtId="49" fontId="12" fillId="0" borderId="0" xfId="2" applyNumberFormat="1" applyFont="1" applyBorder="1" applyAlignment="1" applyProtection="1">
      <alignment horizontal="left" vertical="center" shrinkToFit="1"/>
      <protection locked="0"/>
    </xf>
    <xf numFmtId="0" fontId="12" fillId="3" borderId="93" xfId="0" applyFont="1" applyFill="1" applyBorder="1" applyAlignment="1">
      <alignment horizontal="left" vertical="center"/>
    </xf>
    <xf numFmtId="0" fontId="12" fillId="3" borderId="82" xfId="0" applyFont="1" applyFill="1" applyBorder="1" applyAlignment="1">
      <alignment horizontal="left" vertical="center"/>
    </xf>
    <xf numFmtId="49" fontId="11" fillId="6" borderId="106" xfId="2" applyNumberFormat="1" applyFont="1" applyFill="1" applyBorder="1" applyAlignment="1">
      <alignment horizontal="left" vertical="top"/>
    </xf>
    <xf numFmtId="49" fontId="11" fillId="6" borderId="107" xfId="2" applyNumberFormat="1" applyFont="1" applyFill="1" applyBorder="1" applyAlignment="1">
      <alignment horizontal="left" vertical="top"/>
    </xf>
    <xf numFmtId="49" fontId="11" fillId="6" borderId="108" xfId="2" applyNumberFormat="1" applyFont="1" applyFill="1" applyBorder="1" applyAlignment="1">
      <alignment horizontal="left" vertical="top"/>
    </xf>
    <xf numFmtId="0" fontId="15" fillId="4" borderId="27" xfId="0" applyFont="1" applyFill="1" applyBorder="1" applyAlignment="1" applyProtection="1">
      <alignment vertical="center"/>
      <protection locked="0"/>
    </xf>
    <xf numFmtId="49" fontId="12" fillId="4" borderId="13" xfId="0" applyNumberFormat="1" applyFont="1" applyFill="1" applyBorder="1" applyAlignment="1" applyProtection="1">
      <alignment horizontal="center" vertical="center" shrinkToFit="1"/>
      <protection locked="0"/>
    </xf>
    <xf numFmtId="49" fontId="12" fillId="4" borderId="102" xfId="0" applyNumberFormat="1" applyFont="1" applyFill="1" applyBorder="1" applyAlignment="1" applyProtection="1">
      <alignment horizontal="center" vertical="center" shrinkToFit="1"/>
      <protection locked="0"/>
    </xf>
    <xf numFmtId="49" fontId="12" fillId="4" borderId="12" xfId="0" applyNumberFormat="1" applyFont="1" applyFill="1" applyBorder="1" applyAlignment="1" applyProtection="1">
      <alignment horizontal="center" vertical="center" shrinkToFit="1"/>
      <protection locked="0"/>
    </xf>
    <xf numFmtId="49" fontId="12" fillId="2" borderId="5" xfId="0" applyNumberFormat="1" applyFont="1" applyFill="1" applyBorder="1" applyAlignment="1" applyProtection="1">
      <alignment horizontal="left" vertical="center" wrapText="1"/>
      <protection locked="0"/>
    </xf>
    <xf numFmtId="49" fontId="12" fillId="2" borderId="6" xfId="0" applyNumberFormat="1" applyFont="1" applyFill="1" applyBorder="1" applyAlignment="1" applyProtection="1">
      <alignment horizontal="left" vertical="center" wrapText="1"/>
      <protection locked="0"/>
    </xf>
    <xf numFmtId="49" fontId="12" fillId="2" borderId="0" xfId="0" applyNumberFormat="1" applyFont="1" applyFill="1" applyBorder="1" applyAlignment="1" applyProtection="1">
      <alignment horizontal="left" vertical="center" wrapText="1"/>
      <protection locked="0"/>
    </xf>
    <xf numFmtId="49" fontId="12" fillId="2" borderId="3" xfId="0" applyNumberFormat="1" applyFont="1" applyFill="1" applyBorder="1" applyAlignment="1" applyProtection="1">
      <alignment horizontal="left" vertical="center" wrapText="1"/>
      <protection locked="0"/>
    </xf>
    <xf numFmtId="49" fontId="12" fillId="2" borderId="40" xfId="0" applyNumberFormat="1" applyFont="1" applyFill="1" applyBorder="1" applyAlignment="1" applyProtection="1">
      <alignment horizontal="left" vertical="center" wrapText="1"/>
      <protection locked="0"/>
    </xf>
    <xf numFmtId="49" fontId="12" fillId="2" borderId="2" xfId="0" applyNumberFormat="1" applyFont="1" applyFill="1" applyBorder="1" applyAlignment="1" applyProtection="1">
      <alignment horizontal="left" vertical="center" wrapText="1"/>
      <protection locked="0"/>
    </xf>
    <xf numFmtId="49" fontId="12" fillId="2" borderId="21" xfId="0" applyNumberFormat="1" applyFont="1" applyFill="1" applyBorder="1" applyAlignment="1" applyProtection="1">
      <alignment horizontal="left" vertical="center" wrapText="1"/>
      <protection locked="0"/>
    </xf>
    <xf numFmtId="49" fontId="12" fillId="4" borderId="16" xfId="0" applyNumberFormat="1" applyFont="1" applyFill="1" applyBorder="1" applyAlignment="1" applyProtection="1">
      <alignment horizontal="center" vertical="center" shrinkToFit="1"/>
      <protection locked="0"/>
    </xf>
    <xf numFmtId="0" fontId="15" fillId="4" borderId="16" xfId="0" applyFont="1" applyFill="1" applyBorder="1" applyAlignment="1" applyProtection="1">
      <alignment horizontal="left" vertical="center"/>
      <protection locked="0"/>
    </xf>
    <xf numFmtId="0" fontId="15" fillId="4" borderId="1" xfId="0" applyFont="1" applyFill="1" applyBorder="1" applyAlignment="1" applyProtection="1">
      <alignment horizontal="left" vertical="center"/>
      <protection locked="0"/>
    </xf>
    <xf numFmtId="0" fontId="8" fillId="3" borderId="94" xfId="0" applyFont="1" applyFill="1" applyBorder="1" applyAlignment="1">
      <alignment horizontal="left" vertical="center"/>
    </xf>
    <xf numFmtId="0" fontId="8" fillId="3" borderId="95" xfId="0" applyFont="1" applyFill="1" applyBorder="1" applyAlignment="1">
      <alignment horizontal="left" vertical="center"/>
    </xf>
    <xf numFmtId="49" fontId="12" fillId="0" borderId="95" xfId="0" applyNumberFormat="1" applyFont="1" applyBorder="1" applyAlignment="1" applyProtection="1">
      <alignment vertical="center" wrapText="1"/>
      <protection locked="0"/>
    </xf>
    <xf numFmtId="49" fontId="12" fillId="0" borderId="109" xfId="0" applyNumberFormat="1" applyFont="1" applyBorder="1" applyAlignment="1" applyProtection="1">
      <alignment vertical="center" wrapText="1"/>
      <protection locked="0"/>
    </xf>
    <xf numFmtId="49" fontId="12" fillId="0" borderId="110" xfId="0" applyNumberFormat="1" applyFont="1" applyBorder="1" applyAlignment="1" applyProtection="1">
      <alignment vertical="center" wrapText="1"/>
      <protection locked="0"/>
    </xf>
    <xf numFmtId="49" fontId="12" fillId="4" borderId="1" xfId="0" applyNumberFormat="1" applyFont="1" applyFill="1" applyBorder="1" applyAlignment="1" applyProtection="1">
      <alignment horizontal="left" vertical="center" shrinkToFit="1"/>
      <protection locked="0"/>
    </xf>
    <xf numFmtId="49" fontId="12" fillId="4" borderId="20" xfId="0" applyNumberFormat="1" applyFont="1" applyFill="1" applyBorder="1" applyAlignment="1" applyProtection="1">
      <alignment horizontal="left" vertical="center" shrinkToFit="1"/>
      <protection locked="0"/>
    </xf>
    <xf numFmtId="49" fontId="0" fillId="4" borderId="9" xfId="5" applyNumberFormat="1" applyFont="1" applyFill="1" applyBorder="1" applyAlignment="1" applyProtection="1">
      <alignment horizontal="left" vertical="center" shrinkToFit="1"/>
      <protection locked="0"/>
    </xf>
    <xf numFmtId="0" fontId="12" fillId="3" borderId="12"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5" fillId="0" borderId="9" xfId="0" applyFont="1" applyBorder="1" applyAlignment="1" applyProtection="1">
      <alignment horizontal="left" vertical="center"/>
      <protection locked="0"/>
    </xf>
    <xf numFmtId="0" fontId="15" fillId="0" borderId="4" xfId="0" applyFont="1" applyBorder="1" applyAlignment="1" applyProtection="1">
      <alignment horizontal="left" vertical="center"/>
      <protection locked="0"/>
    </xf>
    <xf numFmtId="0" fontId="15" fillId="0" borderId="10" xfId="0" applyFont="1" applyBorder="1" applyAlignment="1" applyProtection="1">
      <alignment horizontal="left" vertical="center"/>
      <protection locked="0"/>
    </xf>
    <xf numFmtId="49" fontId="12" fillId="0" borderId="82" xfId="0" applyNumberFormat="1" applyFont="1" applyBorder="1" applyAlignment="1" applyProtection="1">
      <alignment horizontal="left" vertical="center" wrapText="1"/>
      <protection locked="0"/>
    </xf>
    <xf numFmtId="49" fontId="6" fillId="0" borderId="31" xfId="2" applyNumberFormat="1" applyFont="1" applyBorder="1" applyAlignment="1" applyProtection="1">
      <alignment vertical="top"/>
      <protection locked="0"/>
    </xf>
    <xf numFmtId="49" fontId="6" fillId="0" borderId="27" xfId="2" applyNumberFormat="1" applyFont="1" applyBorder="1" applyAlignment="1" applyProtection="1">
      <alignment vertical="top"/>
      <protection locked="0"/>
    </xf>
    <xf numFmtId="49" fontId="6" fillId="0" borderId="30" xfId="2" applyNumberFormat="1" applyFont="1" applyBorder="1" applyAlignment="1" applyProtection="1">
      <alignment vertical="top"/>
      <protection locked="0"/>
    </xf>
    <xf numFmtId="49" fontId="6" fillId="0" borderId="24" xfId="2" applyNumberFormat="1" applyFont="1" applyBorder="1" applyAlignment="1" applyProtection="1">
      <alignment vertical="top"/>
      <protection locked="0"/>
    </xf>
    <xf numFmtId="49" fontId="6" fillId="0" borderId="0" xfId="2" applyNumberFormat="1" applyFont="1" applyBorder="1" applyAlignment="1" applyProtection="1">
      <alignment vertical="top"/>
      <protection locked="0"/>
    </xf>
    <xf numFmtId="49" fontId="6" fillId="0" borderId="3" xfId="2" applyNumberFormat="1" applyFont="1" applyBorder="1" applyAlignment="1" applyProtection="1">
      <alignment vertical="top"/>
      <protection locked="0"/>
    </xf>
    <xf numFmtId="49" fontId="6" fillId="0" borderId="25" xfId="2" applyNumberFormat="1" applyFont="1" applyBorder="1" applyAlignment="1" applyProtection="1">
      <alignment vertical="top"/>
      <protection locked="0"/>
    </xf>
    <xf numFmtId="49" fontId="6" fillId="0" borderId="2" xfId="2" applyNumberFormat="1" applyFont="1" applyBorder="1" applyAlignment="1" applyProtection="1">
      <alignment vertical="top"/>
      <protection locked="0"/>
    </xf>
    <xf numFmtId="49" fontId="6" fillId="0" borderId="21" xfId="2" applyNumberFormat="1" applyFont="1" applyBorder="1" applyAlignment="1" applyProtection="1">
      <alignment vertical="top"/>
      <protection locked="0"/>
    </xf>
    <xf numFmtId="0" fontId="12" fillId="3" borderId="9" xfId="0" applyFont="1" applyFill="1" applyBorder="1" applyAlignment="1">
      <alignment horizontal="left" vertical="center"/>
    </xf>
    <xf numFmtId="0" fontId="12" fillId="3" borderId="13" xfId="0" applyFont="1" applyFill="1" applyBorder="1" applyAlignment="1">
      <alignment horizontal="left" vertical="center"/>
    </xf>
    <xf numFmtId="0" fontId="24" fillId="3" borderId="82" xfId="0" applyFont="1" applyFill="1" applyBorder="1" applyAlignment="1">
      <alignment horizontal="center" vertical="center"/>
    </xf>
    <xf numFmtId="178" fontId="12" fillId="0" borderId="48" xfId="0" applyNumberFormat="1" applyFont="1" applyFill="1" applyBorder="1" applyAlignment="1" applyProtection="1">
      <alignment vertical="center" wrapText="1"/>
      <protection locked="0"/>
    </xf>
    <xf numFmtId="178" fontId="12" fillId="0" borderId="15" xfId="0" applyNumberFormat="1" applyFont="1" applyFill="1" applyBorder="1" applyAlignment="1" applyProtection="1">
      <alignment vertical="center" wrapText="1"/>
      <protection locked="0"/>
    </xf>
    <xf numFmtId="180" fontId="12" fillId="0" borderId="9" xfId="6" applyNumberFormat="1" applyFont="1" applyFill="1" applyBorder="1" applyAlignment="1" applyProtection="1">
      <alignment vertical="center"/>
      <protection locked="0"/>
    </xf>
    <xf numFmtId="180" fontId="12" fillId="0" borderId="4" xfId="6" applyNumberFormat="1" applyFont="1" applyFill="1" applyBorder="1" applyAlignment="1" applyProtection="1">
      <alignment vertical="center"/>
      <protection locked="0"/>
    </xf>
    <xf numFmtId="0" fontId="15" fillId="0" borderId="9"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49" fontId="6" fillId="0" borderId="31" xfId="2" applyNumberFormat="1" applyFont="1" applyBorder="1" applyAlignment="1" applyProtection="1">
      <alignment vertical="top" wrapText="1"/>
      <protection locked="0"/>
    </xf>
    <xf numFmtId="49" fontId="6" fillId="0" borderId="27" xfId="2" applyNumberFormat="1" applyFont="1" applyBorder="1" applyAlignment="1" applyProtection="1">
      <alignment vertical="top" wrapText="1"/>
      <protection locked="0"/>
    </xf>
    <xf numFmtId="49" fontId="6" fillId="0" borderId="30" xfId="2" applyNumberFormat="1" applyFont="1" applyBorder="1" applyAlignment="1" applyProtection="1">
      <alignment vertical="top" wrapText="1"/>
      <protection locked="0"/>
    </xf>
    <xf numFmtId="49" fontId="6" fillId="0" borderId="24" xfId="2" applyNumberFormat="1" applyFont="1" applyBorder="1" applyAlignment="1" applyProtection="1">
      <alignment vertical="top" wrapText="1"/>
      <protection locked="0"/>
    </xf>
    <xf numFmtId="49" fontId="6" fillId="0" borderId="0" xfId="2" applyNumberFormat="1" applyFont="1" applyBorder="1" applyAlignment="1" applyProtection="1">
      <alignment vertical="top" wrapText="1"/>
      <protection locked="0"/>
    </xf>
    <xf numFmtId="49" fontId="6" fillId="0" borderId="3" xfId="2" applyNumberFormat="1" applyFont="1" applyBorder="1" applyAlignment="1" applyProtection="1">
      <alignment vertical="top" wrapText="1"/>
      <protection locked="0"/>
    </xf>
    <xf numFmtId="49" fontId="6" fillId="0" borderId="25" xfId="2" applyNumberFormat="1" applyFont="1" applyBorder="1" applyAlignment="1" applyProtection="1">
      <alignment vertical="top" wrapText="1"/>
      <protection locked="0"/>
    </xf>
    <xf numFmtId="49" fontId="6" fillId="0" borderId="2" xfId="2" applyNumberFormat="1" applyFont="1" applyBorder="1" applyAlignment="1" applyProtection="1">
      <alignment vertical="top" wrapText="1"/>
      <protection locked="0"/>
    </xf>
    <xf numFmtId="49" fontId="6" fillId="0" borderId="21" xfId="2" applyNumberFormat="1" applyFont="1" applyBorder="1" applyAlignment="1" applyProtection="1">
      <alignment vertical="top" wrapText="1"/>
      <protection locked="0"/>
    </xf>
    <xf numFmtId="49" fontId="24" fillId="0" borderId="31" xfId="2" applyNumberFormat="1" applyFont="1" applyBorder="1" applyAlignment="1" applyProtection="1">
      <alignment vertical="top"/>
      <protection locked="0"/>
    </xf>
    <xf numFmtId="49" fontId="24" fillId="0" borderId="27" xfId="2" applyNumberFormat="1" applyFont="1" applyBorder="1" applyAlignment="1" applyProtection="1">
      <alignment vertical="top"/>
      <protection locked="0"/>
    </xf>
    <xf numFmtId="49" fontId="24" fillId="0" borderId="30" xfId="2" applyNumberFormat="1" applyFont="1" applyBorder="1" applyAlignment="1" applyProtection="1">
      <alignment vertical="top"/>
      <protection locked="0"/>
    </xf>
    <xf numFmtId="178" fontId="12" fillId="0" borderId="9" xfId="0" applyNumberFormat="1" applyFont="1" applyFill="1" applyBorder="1" applyAlignment="1" applyProtection="1">
      <alignment vertical="center"/>
      <protection locked="0"/>
    </xf>
    <xf numFmtId="178" fontId="12" fillId="0" borderId="4" xfId="0" applyNumberFormat="1" applyFont="1" applyFill="1" applyBorder="1" applyAlignment="1" applyProtection="1">
      <alignment vertical="center"/>
      <protection locked="0"/>
    </xf>
    <xf numFmtId="0" fontId="12" fillId="3" borderId="82" xfId="0" applyFont="1" applyFill="1" applyBorder="1" applyAlignment="1">
      <alignment horizontal="center" vertical="center"/>
    </xf>
    <xf numFmtId="0" fontId="12" fillId="0" borderId="82" xfId="6" applyNumberFormat="1" applyFont="1" applyFill="1" applyBorder="1" applyAlignment="1" applyProtection="1">
      <alignment horizontal="left" vertical="center"/>
      <protection locked="0"/>
    </xf>
    <xf numFmtId="0" fontId="12" fillId="0" borderId="96" xfId="6" applyNumberFormat="1" applyFont="1" applyFill="1" applyBorder="1" applyAlignment="1" applyProtection="1">
      <alignment horizontal="left" vertical="center"/>
      <protection locked="0"/>
    </xf>
    <xf numFmtId="178" fontId="12" fillId="0" borderId="9" xfId="0" applyNumberFormat="1" applyFont="1" applyBorder="1" applyAlignment="1" applyProtection="1">
      <alignment vertical="center" wrapText="1"/>
      <protection locked="0"/>
    </xf>
    <xf numFmtId="178" fontId="12" fillId="0" borderId="4" xfId="0" applyNumberFormat="1" applyFont="1" applyBorder="1" applyAlignment="1" applyProtection="1">
      <alignment vertical="center" wrapText="1"/>
      <protection locked="0"/>
    </xf>
    <xf numFmtId="178" fontId="12" fillId="0" borderId="16" xfId="0" applyNumberFormat="1" applyFont="1" applyFill="1" applyBorder="1" applyAlignment="1" applyProtection="1">
      <alignment vertical="center"/>
      <protection locked="0"/>
    </xf>
    <xf numFmtId="178" fontId="12" fillId="0" borderId="1" xfId="0" applyNumberFormat="1" applyFont="1" applyFill="1" applyBorder="1" applyAlignment="1" applyProtection="1">
      <alignment vertical="center"/>
      <protection locked="0"/>
    </xf>
    <xf numFmtId="180" fontId="12" fillId="0" borderId="16" xfId="6" applyNumberFormat="1" applyFont="1" applyFill="1" applyBorder="1" applyAlignment="1" applyProtection="1">
      <alignment vertical="center"/>
      <protection locked="0"/>
    </xf>
    <xf numFmtId="180" fontId="12" fillId="0" borderId="1" xfId="6" applyNumberFormat="1" applyFont="1" applyFill="1" applyBorder="1" applyAlignment="1" applyProtection="1">
      <alignment vertical="center"/>
      <protection locked="0"/>
    </xf>
    <xf numFmtId="0" fontId="12" fillId="3" borderId="19" xfId="0" applyFont="1" applyFill="1" applyBorder="1" applyAlignment="1">
      <alignment horizontal="center" vertical="center"/>
    </xf>
    <xf numFmtId="0" fontId="24" fillId="3" borderId="19" xfId="0" applyFont="1" applyFill="1" applyBorder="1" applyAlignment="1">
      <alignment horizontal="center" vertical="center"/>
    </xf>
    <xf numFmtId="49" fontId="12" fillId="0" borderId="97" xfId="0" applyNumberFormat="1" applyFont="1" applyFill="1" applyBorder="1" applyAlignment="1" applyProtection="1">
      <alignment vertical="center" wrapText="1"/>
      <protection locked="0"/>
    </xf>
    <xf numFmtId="49" fontId="12" fillId="0" borderId="101" xfId="0" applyNumberFormat="1" applyFont="1" applyFill="1" applyBorder="1" applyAlignment="1" applyProtection="1">
      <alignment vertical="center" wrapText="1"/>
      <protection locked="0"/>
    </xf>
    <xf numFmtId="0" fontId="15" fillId="0" borderId="27" xfId="0" applyFont="1" applyBorder="1" applyAlignment="1" applyProtection="1">
      <alignment horizontal="center" vertical="center"/>
      <protection locked="0"/>
    </xf>
    <xf numFmtId="49" fontId="1" fillId="0" borderId="82" xfId="5" applyNumberFormat="1" applyFont="1" applyFill="1" applyBorder="1" applyAlignment="1" applyProtection="1">
      <alignment vertical="center" wrapText="1"/>
      <protection locked="0"/>
    </xf>
    <xf numFmtId="49" fontId="12" fillId="0" borderId="82" xfId="0" applyNumberFormat="1" applyFont="1" applyFill="1" applyBorder="1" applyAlignment="1" applyProtection="1">
      <alignment vertical="center" wrapText="1"/>
      <protection locked="0"/>
    </xf>
    <xf numFmtId="49" fontId="12" fillId="0" borderId="96" xfId="0" applyNumberFormat="1" applyFont="1" applyFill="1" applyBorder="1" applyAlignment="1" applyProtection="1">
      <alignment vertical="center" wrapText="1"/>
      <protection locked="0"/>
    </xf>
    <xf numFmtId="0" fontId="15" fillId="0" borderId="112" xfId="0" applyFont="1" applyBorder="1" applyAlignment="1" applyProtection="1">
      <alignment horizontal="center" vertical="center"/>
      <protection locked="0"/>
    </xf>
    <xf numFmtId="0" fontId="15" fillId="0" borderId="17" xfId="0" applyFont="1" applyBorder="1" applyAlignment="1" applyProtection="1">
      <alignment horizontal="center" vertical="center"/>
      <protection locked="0"/>
    </xf>
    <xf numFmtId="0" fontId="8" fillId="3" borderId="4"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12" fillId="3" borderId="23" xfId="0" applyFont="1" applyFill="1" applyBorder="1" applyAlignment="1" applyProtection="1">
      <alignment horizontal="left" vertical="center"/>
    </xf>
    <xf numFmtId="49" fontId="8" fillId="0" borderId="12" xfId="0" applyNumberFormat="1" applyFont="1" applyFill="1" applyBorder="1" applyAlignment="1" applyProtection="1">
      <alignment horizontal="left" vertical="center" wrapText="1"/>
      <protection locked="0"/>
    </xf>
    <xf numFmtId="49" fontId="8" fillId="0" borderId="4" xfId="0" applyNumberFormat="1" applyFont="1" applyFill="1" applyBorder="1" applyAlignment="1" applyProtection="1">
      <alignment horizontal="left" vertical="center" wrapText="1"/>
      <protection locked="0"/>
    </xf>
    <xf numFmtId="49" fontId="8" fillId="0" borderId="13" xfId="0" applyNumberFormat="1" applyFont="1" applyFill="1" applyBorder="1" applyAlignment="1" applyProtection="1">
      <alignment horizontal="left" vertical="center" wrapText="1"/>
      <protection locked="0"/>
    </xf>
    <xf numFmtId="0" fontId="12" fillId="3" borderId="34" xfId="0" applyFont="1" applyFill="1" applyBorder="1" applyAlignment="1" applyProtection="1">
      <alignment horizontal="left" vertical="center"/>
    </xf>
    <xf numFmtId="0" fontId="12" fillId="3" borderId="35" xfId="0" applyFont="1" applyFill="1" applyBorder="1" applyAlignment="1" applyProtection="1">
      <alignment horizontal="left" vertical="center"/>
    </xf>
    <xf numFmtId="0" fontId="12" fillId="3" borderId="36" xfId="0" applyFont="1" applyFill="1" applyBorder="1" applyAlignment="1" applyProtection="1">
      <alignment horizontal="left" vertical="center"/>
    </xf>
    <xf numFmtId="49" fontId="8" fillId="0" borderId="26" xfId="0" applyNumberFormat="1" applyFont="1" applyFill="1" applyBorder="1" applyAlignment="1" applyProtection="1">
      <alignment horizontal="left" vertical="center" wrapText="1"/>
      <protection locked="0"/>
    </xf>
    <xf numFmtId="49" fontId="8" fillId="0" borderId="17" xfId="0" applyNumberFormat="1" applyFont="1" applyFill="1" applyBorder="1" applyAlignment="1" applyProtection="1">
      <alignment horizontal="left" vertical="center" wrapText="1"/>
      <protection locked="0"/>
    </xf>
    <xf numFmtId="49" fontId="8" fillId="0" borderId="18" xfId="0" applyNumberFormat="1" applyFont="1" applyFill="1" applyBorder="1" applyAlignment="1" applyProtection="1">
      <alignment horizontal="left" vertical="center" wrapText="1"/>
      <protection locked="0"/>
    </xf>
    <xf numFmtId="49" fontId="8" fillId="0" borderId="14" xfId="0" applyNumberFormat="1" applyFont="1" applyFill="1" applyBorder="1" applyAlignment="1" applyProtection="1">
      <alignment horizontal="left" vertical="center" wrapText="1"/>
      <protection locked="0"/>
    </xf>
    <xf numFmtId="49" fontId="8" fillId="0" borderId="15" xfId="0" applyNumberFormat="1" applyFont="1" applyFill="1" applyBorder="1" applyAlignment="1" applyProtection="1">
      <alignment horizontal="left" vertical="center" wrapText="1"/>
      <protection locked="0"/>
    </xf>
    <xf numFmtId="49" fontId="8" fillId="0" borderId="49" xfId="0" applyNumberFormat="1" applyFont="1" applyFill="1" applyBorder="1" applyAlignment="1" applyProtection="1">
      <alignment horizontal="left" vertical="center" wrapText="1"/>
      <protection locked="0"/>
    </xf>
    <xf numFmtId="0" fontId="24" fillId="0" borderId="24" xfId="0" applyFont="1" applyFill="1" applyBorder="1" applyAlignment="1" applyProtection="1">
      <alignment horizontal="left" vertical="top" wrapText="1"/>
    </xf>
    <xf numFmtId="0" fontId="24" fillId="0" borderId="0" xfId="0" applyFont="1" applyFill="1" applyBorder="1" applyAlignment="1" applyProtection="1">
      <alignment horizontal="left" vertical="top"/>
    </xf>
    <xf numFmtId="0" fontId="24" fillId="0" borderId="3" xfId="0" applyFont="1" applyFill="1" applyBorder="1" applyAlignment="1" applyProtection="1">
      <alignment horizontal="left" vertical="top"/>
    </xf>
    <xf numFmtId="0" fontId="24" fillId="0" borderId="25" xfId="0" applyFont="1" applyFill="1" applyBorder="1" applyAlignment="1" applyProtection="1">
      <alignment horizontal="left" vertical="top"/>
    </xf>
    <xf numFmtId="0" fontId="24" fillId="0" borderId="2" xfId="0" applyFont="1" applyFill="1" applyBorder="1" applyAlignment="1" applyProtection="1">
      <alignment horizontal="left" vertical="top"/>
    </xf>
    <xf numFmtId="0" fontId="24" fillId="0" borderId="21" xfId="0" applyFont="1" applyFill="1" applyBorder="1" applyAlignment="1" applyProtection="1">
      <alignment horizontal="left" vertical="top"/>
    </xf>
  </cellXfs>
  <cellStyles count="7">
    <cellStyle name="ハイパーリンク" xfId="5" builtinId="8"/>
    <cellStyle name="通貨" xfId="6" builtinId="7"/>
    <cellStyle name="標準" xfId="0" builtinId="0"/>
    <cellStyle name="標準 2" xfId="4"/>
    <cellStyle name="標準 2 2" xfId="3"/>
    <cellStyle name="標準_クレジット申込書" xfId="1"/>
    <cellStyle name="標準_指示書" xfId="2"/>
  </cellStyles>
  <dxfs count="293">
    <dxf>
      <fill>
        <patternFill>
          <bgColor theme="0" tint="-0.24994659260841701"/>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FFCC"/>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CCFFCC"/>
      <color rgb="FFFFCCCC"/>
      <color rgb="FFFFFFCC"/>
      <color rgb="FF0000FF"/>
      <color rgb="FFCCFFFF"/>
      <color rgb="FFCCECFF"/>
      <color rgb="FF66C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79</xdr:col>
      <xdr:colOff>78440</xdr:colOff>
      <xdr:row>7</xdr:row>
      <xdr:rowOff>100853</xdr:rowOff>
    </xdr:from>
    <xdr:to>
      <xdr:col>95</xdr:col>
      <xdr:colOff>168088</xdr:colOff>
      <xdr:row>18</xdr:row>
      <xdr:rowOff>100853</xdr:rowOff>
    </xdr:to>
    <xdr:sp macro="" textlink="">
      <xdr:nvSpPr>
        <xdr:cNvPr id="2" name="角丸四角形吹き出し 1">
          <a:extLst>
            <a:ext uri="{FF2B5EF4-FFF2-40B4-BE49-F238E27FC236}">
              <a16:creationId xmlns="" xmlns:a16="http://schemas.microsoft.com/office/drawing/2014/main" id="{00000000-0008-0000-0100-000002000000}"/>
            </a:ext>
          </a:extLst>
        </xdr:cNvPr>
        <xdr:cNvSpPr/>
      </xdr:nvSpPr>
      <xdr:spPr bwMode="auto">
        <a:xfrm>
          <a:off x="16013205" y="1143000"/>
          <a:ext cx="3316942" cy="1759324"/>
        </a:xfrm>
        <a:prstGeom prst="wedgeRoundRectCallout">
          <a:avLst>
            <a:gd name="adj1" fmla="val -70850"/>
            <a:gd name="adj2" fmla="val 17684"/>
            <a:gd name="adj3" fmla="val 16667"/>
          </a:avLst>
        </a:prstGeom>
        <a:solidFill>
          <a:schemeClr val="bg1"/>
        </a:solidFill>
        <a:ln>
          <a:solidFill>
            <a:schemeClr val="accent6">
              <a:lumMod val="50000"/>
            </a:schemeClr>
          </a:solidFill>
        </a:ln>
        <a:effectLst/>
      </xdr:spPr>
      <xdr:txBody>
        <a:bodyPr vertOverflow="clip" horzOverflow="clip" wrap="square" lIns="0" tIns="0" rIns="0" bIns="0" rtlCol="0" anchor="t" upright="1">
          <a:noAutofit/>
        </a:bodyPr>
        <a:lstStyle/>
        <a:p>
          <a:pPr algn="l"/>
          <a:r>
            <a:rPr kumimoji="1" lang="ja-JP" altLang="en-US" sz="1100">
              <a:latin typeface="メイリオ" panose="020B0604030504040204" pitchFamily="50" charset="-128"/>
              <a:ea typeface="メイリオ" panose="020B0604030504040204" pitchFamily="50" charset="-128"/>
            </a:rPr>
            <a:t>サービス開始年月日以前は</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管理画面へのアクセスを含め、</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サービスをご利用いただけません。</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なお、原則変更不可の項目です。</a:t>
          </a:r>
        </a:p>
      </xdr:txBody>
    </xdr:sp>
    <xdr:clientData/>
  </xdr:twoCellAnchor>
  <xdr:twoCellAnchor>
    <xdr:from>
      <xdr:col>86</xdr:col>
      <xdr:colOff>44822</xdr:colOff>
      <xdr:row>57</xdr:row>
      <xdr:rowOff>156882</xdr:rowOff>
    </xdr:from>
    <xdr:to>
      <xdr:col>104</xdr:col>
      <xdr:colOff>44824</xdr:colOff>
      <xdr:row>60</xdr:row>
      <xdr:rowOff>179293</xdr:rowOff>
    </xdr:to>
    <xdr:sp macro="" textlink="">
      <xdr:nvSpPr>
        <xdr:cNvPr id="3" name="角丸四角形吹き出し 2">
          <a:extLst>
            <a:ext uri="{FF2B5EF4-FFF2-40B4-BE49-F238E27FC236}">
              <a16:creationId xmlns="" xmlns:a16="http://schemas.microsoft.com/office/drawing/2014/main" id="{00000000-0008-0000-0100-000003000000}"/>
            </a:ext>
          </a:extLst>
        </xdr:cNvPr>
        <xdr:cNvSpPr/>
      </xdr:nvSpPr>
      <xdr:spPr bwMode="auto">
        <a:xfrm>
          <a:off x="17391528" y="10724029"/>
          <a:ext cx="3630708" cy="728382"/>
        </a:xfrm>
        <a:prstGeom prst="wedgeRoundRectCallout">
          <a:avLst>
            <a:gd name="adj1" fmla="val -63963"/>
            <a:gd name="adj2" fmla="val 6785"/>
            <a:gd name="adj3" fmla="val 16667"/>
          </a:avLst>
        </a:prstGeom>
        <a:solidFill>
          <a:schemeClr val="bg1"/>
        </a:solidFill>
        <a:ln>
          <a:solidFill>
            <a:schemeClr val="accent6">
              <a:lumMod val="50000"/>
            </a:schemeClr>
          </a:solidFill>
        </a:ln>
        <a:effectLst/>
      </xdr:spPr>
      <xdr:txBody>
        <a:bodyPr vertOverflow="clip" horzOverflow="clip" wrap="square" lIns="0" tIns="0" rIns="0" bIns="0" rtlCol="0" anchor="t" upright="1">
          <a:noAutofit/>
        </a:bodyPr>
        <a:lstStyle/>
        <a:p>
          <a:pPr algn="l"/>
          <a:r>
            <a:rPr kumimoji="1" lang="ja-JP" altLang="en-US" sz="1100">
              <a:latin typeface="メイリオ" panose="020B0604030504040204" pitchFamily="50" charset="-128"/>
              <a:ea typeface="メイリオ" panose="020B0604030504040204" pitchFamily="50" charset="-128"/>
            </a:rPr>
            <a:t>メールアドレスはいずれも１つのみ登録可能です。</a:t>
          </a:r>
          <a:endParaRPr kumimoji="1" lang="en-US" altLang="ja-JP" sz="1100">
            <a:latin typeface="メイリオ" panose="020B0604030504040204" pitchFamily="50" charset="-128"/>
            <a:ea typeface="メイリオ" panose="020B0604030504040204" pitchFamily="50" charset="-128"/>
          </a:endParaRPr>
        </a:p>
        <a:p>
          <a:pPr algn="l"/>
          <a:r>
            <a:rPr kumimoji="1" lang="ja-JP" altLang="en-US" sz="1100">
              <a:latin typeface="メイリオ" panose="020B0604030504040204" pitchFamily="50" charset="-128"/>
              <a:ea typeface="メイリオ" panose="020B0604030504040204" pitchFamily="50" charset="-128"/>
            </a:rPr>
            <a:t>グループアドレスの登録をおすすめいたします。</a:t>
          </a:r>
        </a:p>
      </xdr:txBody>
    </xdr:sp>
    <xdr:clientData/>
  </xdr:twoCellAnchor>
  <xdr:twoCellAnchor>
    <xdr:from>
      <xdr:col>73</xdr:col>
      <xdr:colOff>134470</xdr:colOff>
      <xdr:row>65</xdr:row>
      <xdr:rowOff>156882</xdr:rowOff>
    </xdr:from>
    <xdr:to>
      <xdr:col>104</xdr:col>
      <xdr:colOff>672352</xdr:colOff>
      <xdr:row>71</xdr:row>
      <xdr:rowOff>145676</xdr:rowOff>
    </xdr:to>
    <xdr:sp macro="" textlink="">
      <xdr:nvSpPr>
        <xdr:cNvPr id="4" name="角丸四角形吹き出し 3">
          <a:extLst>
            <a:ext uri="{FF2B5EF4-FFF2-40B4-BE49-F238E27FC236}">
              <a16:creationId xmlns="" xmlns:a16="http://schemas.microsoft.com/office/drawing/2014/main" id="{00000000-0008-0000-0100-000004000000}"/>
            </a:ext>
          </a:extLst>
        </xdr:cNvPr>
        <xdr:cNvSpPr/>
      </xdr:nvSpPr>
      <xdr:spPr bwMode="auto">
        <a:xfrm>
          <a:off x="14858999" y="12158382"/>
          <a:ext cx="6790765" cy="1243853"/>
        </a:xfrm>
        <a:prstGeom prst="wedgeRoundRectCallout">
          <a:avLst>
            <a:gd name="adj1" fmla="val -61803"/>
            <a:gd name="adj2" fmla="val -44516"/>
            <a:gd name="adj3" fmla="val 16667"/>
          </a:avLst>
        </a:prstGeom>
        <a:solidFill>
          <a:schemeClr val="bg1"/>
        </a:solidFill>
        <a:ln>
          <a:solidFill>
            <a:schemeClr val="accent6">
              <a:lumMod val="50000"/>
            </a:schemeClr>
          </a:solidFill>
        </a:ln>
        <a:effectLst/>
      </xdr:spPr>
      <xdr:txBody>
        <a:bodyPr vertOverflow="clip" horzOverflow="clip" wrap="square" lIns="0" tIns="0" rIns="0" bIns="0" rtlCol="0" anchor="t" upright="1">
          <a:noAutofit/>
        </a:bodyPr>
        <a:lstStyle/>
        <a:p>
          <a:pPr algn="l"/>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お申込内容について</a:t>
          </a:r>
          <a:r>
            <a:rPr kumimoji="1" lang="en-US" altLang="ja-JP" sz="1100">
              <a:solidFill>
                <a:schemeClr val="tx1"/>
              </a:solidFill>
              <a:latin typeface="メイリオ" panose="020B0604030504040204" pitchFamily="50" charset="-128"/>
              <a:ea typeface="メイリオ" panose="020B0604030504040204" pitchFamily="50" charset="-128"/>
            </a:rPr>
            <a:t>】</a:t>
          </a:r>
        </a:p>
        <a:p>
          <a:pPr algn="l"/>
          <a:endParaRPr kumimoji="1" lang="en-US" altLang="ja-JP" sz="1100">
            <a:solidFill>
              <a:schemeClr val="tx1"/>
            </a:solidFill>
            <a:latin typeface="メイリオ" panose="020B0604030504040204" pitchFamily="50" charset="-128"/>
            <a:ea typeface="メイリオ" panose="020B0604030504040204" pitchFamily="50" charset="-128"/>
          </a:endParaRPr>
        </a:p>
        <a:p>
          <a:pPr algn="l"/>
          <a:r>
            <a:rPr kumimoji="1" lang="ja-JP" altLang="en-US" sz="1100">
              <a:solidFill>
                <a:schemeClr val="tx1"/>
              </a:solidFill>
              <a:latin typeface="メイリオ" panose="020B0604030504040204" pitchFamily="50" charset="-128"/>
              <a:ea typeface="メイリオ" panose="020B0604030504040204" pitchFamily="50" charset="-128"/>
            </a:rPr>
            <a:t>〇初回請求書送付方法は、「</a:t>
          </a:r>
          <a:r>
            <a:rPr kumimoji="1" lang="en-US" altLang="ja-JP" sz="1100">
              <a:solidFill>
                <a:schemeClr val="tx1"/>
              </a:solidFill>
              <a:latin typeface="メイリオ" panose="020B0604030504040204" pitchFamily="50" charset="-128"/>
              <a:ea typeface="メイリオ" panose="020B0604030504040204" pitchFamily="50" charset="-128"/>
            </a:rPr>
            <a:t>3</a:t>
          </a:r>
          <a:r>
            <a:rPr kumimoji="1" lang="ja-JP" altLang="en-US" sz="1100">
              <a:solidFill>
                <a:schemeClr val="tx1"/>
              </a:solidFill>
              <a:latin typeface="メイリオ" panose="020B0604030504040204" pitchFamily="50" charset="-128"/>
              <a:ea typeface="メイリオ" panose="020B0604030504040204" pitchFamily="50" charset="-128"/>
            </a:rPr>
            <a:t>　別送のみ（コンビニ払いのみ</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はがき）</a:t>
          </a:r>
          <a:r>
            <a:rPr kumimoji="1" lang="ja-JP" altLang="ja-JP" sz="1100">
              <a:effectLst/>
              <a:latin typeface="+mn-lt"/>
              <a:ea typeface="+mn-ea"/>
              <a:cs typeface="+mn-cs"/>
            </a:rPr>
            <a:t>」</a:t>
          </a:r>
          <a:r>
            <a:rPr kumimoji="1" lang="ja-JP" altLang="en-US" sz="1100">
              <a:solidFill>
                <a:schemeClr val="tx1"/>
              </a:solidFill>
              <a:effectLst/>
              <a:latin typeface="メイリオ" panose="020B0604030504040204" pitchFamily="50" charset="-128"/>
              <a:ea typeface="メイリオ" panose="020B0604030504040204" pitchFamily="50" charset="-128"/>
              <a:cs typeface="+mn-cs"/>
            </a:rPr>
            <a:t>のみのご指定となります。</a:t>
          </a:r>
          <a:endParaRPr kumimoji="1" lang="en-US" altLang="ja-JP" sz="1100">
            <a:effectLst/>
            <a:latin typeface="+mn-lt"/>
            <a:ea typeface="+mn-ea"/>
            <a:cs typeface="+mn-cs"/>
          </a:endParaRPr>
        </a:p>
      </xdr:txBody>
    </xdr:sp>
    <xdr:clientData/>
  </xdr:twoCellAnchor>
  <xdr:twoCellAnchor>
    <xdr:from>
      <xdr:col>73</xdr:col>
      <xdr:colOff>22412</xdr:colOff>
      <xdr:row>130</xdr:row>
      <xdr:rowOff>145675</xdr:rowOff>
    </xdr:from>
    <xdr:to>
      <xdr:col>95</xdr:col>
      <xdr:colOff>179294</xdr:colOff>
      <xdr:row>136</xdr:row>
      <xdr:rowOff>89647</xdr:rowOff>
    </xdr:to>
    <xdr:sp macro="" textlink="">
      <xdr:nvSpPr>
        <xdr:cNvPr id="5" name="角丸四角形吹き出し 4">
          <a:extLst>
            <a:ext uri="{FF2B5EF4-FFF2-40B4-BE49-F238E27FC236}">
              <a16:creationId xmlns="" xmlns:a16="http://schemas.microsoft.com/office/drawing/2014/main" id="{00000000-0008-0000-0100-000005000000}"/>
            </a:ext>
          </a:extLst>
        </xdr:cNvPr>
        <xdr:cNvSpPr/>
      </xdr:nvSpPr>
      <xdr:spPr bwMode="auto">
        <a:xfrm>
          <a:off x="14746941" y="25515793"/>
          <a:ext cx="4594412" cy="986119"/>
        </a:xfrm>
        <a:prstGeom prst="wedgeRoundRectCallout">
          <a:avLst>
            <a:gd name="adj1" fmla="val -65979"/>
            <a:gd name="adj2" fmla="val 54205"/>
            <a:gd name="adj3" fmla="val 16667"/>
          </a:avLst>
        </a:prstGeom>
        <a:solidFill>
          <a:schemeClr val="bg1"/>
        </a:solidFill>
        <a:ln>
          <a:solidFill>
            <a:schemeClr val="accent6">
              <a:lumMod val="50000"/>
            </a:schemeClr>
          </a:solidFill>
        </a:ln>
        <a:effectLst/>
      </xdr:spPr>
      <xdr:txBody>
        <a:bodyPr vertOverflow="clip" horzOverflow="clip" wrap="square" lIns="0" tIns="0" rIns="0" bIns="0" rtlCol="0" anchor="t" upright="1">
          <a:noAutofit/>
        </a:bodyPr>
        <a:lstStyle/>
        <a:p>
          <a:pPr algn="l"/>
          <a:r>
            <a:rPr kumimoji="1" lang="ja-JP" altLang="en-US" sz="1100">
              <a:solidFill>
                <a:schemeClr val="tx1"/>
              </a:solidFill>
              <a:latin typeface="メイリオ" panose="020B0604030504040204" pitchFamily="50" charset="-128"/>
              <a:ea typeface="メイリオ" panose="020B0604030504040204" pitchFamily="50" charset="-128"/>
            </a:rPr>
            <a:t>お客様にご案内いただきたい文言は別途ご案内いたします。</a:t>
          </a:r>
          <a:endParaRPr kumimoji="1" lang="en-US" altLang="ja-JP" sz="1100">
            <a:solidFill>
              <a:schemeClr val="tx1"/>
            </a:solidFill>
            <a:latin typeface="メイリオ" panose="020B0604030504040204" pitchFamily="50" charset="-128"/>
            <a:ea typeface="メイリオ" panose="020B0604030504040204" pitchFamily="50" charset="-128"/>
          </a:endParaRPr>
        </a:p>
        <a:p>
          <a:pPr algn="l"/>
          <a:r>
            <a:rPr kumimoji="1" lang="ja-JP" altLang="en-US" sz="1100">
              <a:solidFill>
                <a:schemeClr val="tx1"/>
              </a:solidFill>
              <a:latin typeface="メイリオ" panose="020B0604030504040204" pitchFamily="50" charset="-128"/>
              <a:ea typeface="メイリオ" panose="020B0604030504040204" pitchFamily="50" charset="-128"/>
            </a:rPr>
            <a:t>お客様が支払い手段に</a:t>
          </a:r>
          <a:r>
            <a:rPr kumimoji="1" lang="en-US" altLang="ja-JP" sz="1100">
              <a:solidFill>
                <a:schemeClr val="tx1"/>
              </a:solidFill>
              <a:latin typeface="メイリオ" panose="020B0604030504040204" pitchFamily="50" charset="-128"/>
              <a:ea typeface="メイリオ" panose="020B0604030504040204" pitchFamily="50" charset="-128"/>
            </a:rPr>
            <a:t>DSK</a:t>
          </a:r>
          <a:r>
            <a:rPr kumimoji="1" lang="ja-JP" altLang="en-US" sz="1100">
              <a:solidFill>
                <a:schemeClr val="tx1"/>
              </a:solidFill>
              <a:latin typeface="メイリオ" panose="020B0604030504040204" pitchFamily="50" charset="-128"/>
              <a:ea typeface="メイリオ" panose="020B0604030504040204" pitchFamily="50" charset="-128"/>
            </a:rPr>
            <a:t>後払いをお選びになる前に</a:t>
          </a:r>
          <a:endParaRPr kumimoji="1" lang="en-US" altLang="ja-JP" sz="1100">
            <a:solidFill>
              <a:schemeClr val="tx1"/>
            </a:solidFill>
            <a:latin typeface="メイリオ" panose="020B0604030504040204" pitchFamily="50" charset="-128"/>
            <a:ea typeface="メイリオ" panose="020B0604030504040204" pitchFamily="50" charset="-128"/>
          </a:endParaRPr>
        </a:p>
        <a:p>
          <a:pPr algn="l"/>
          <a:r>
            <a:rPr kumimoji="1" lang="ja-JP" altLang="en-US" sz="1100">
              <a:solidFill>
                <a:schemeClr val="tx1"/>
              </a:solidFill>
              <a:latin typeface="メイリオ" panose="020B0604030504040204" pitchFamily="50" charset="-128"/>
              <a:ea typeface="メイリオ" panose="020B0604030504040204" pitchFamily="50" charset="-128"/>
            </a:rPr>
            <a:t>提示いただきますようお願いいたします。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14</xdr:col>
      <xdr:colOff>457200</xdr:colOff>
      <xdr:row>32</xdr:row>
      <xdr:rowOff>56951</xdr:rowOff>
    </xdr:to>
    <xdr:pic>
      <xdr:nvPicPr>
        <xdr:cNvPr id="3" name="図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10058400" cy="5229026"/>
        </a:xfrm>
        <a:prstGeom prst="rect">
          <a:avLst/>
        </a:prstGeom>
        <a:ln>
          <a:solidFill>
            <a:schemeClr val="tx1"/>
          </a:solidFill>
        </a:ln>
      </xdr:spPr>
    </xdr:pic>
    <xdr:clientData/>
  </xdr:twoCellAnchor>
  <xdr:twoCellAnchor editAs="oneCell">
    <xdr:from>
      <xdr:col>0</xdr:col>
      <xdr:colOff>0</xdr:colOff>
      <xdr:row>34</xdr:row>
      <xdr:rowOff>125268</xdr:rowOff>
    </xdr:from>
    <xdr:to>
      <xdr:col>14</xdr:col>
      <xdr:colOff>533400</xdr:colOff>
      <xdr:row>64</xdr:row>
      <xdr:rowOff>47508</xdr:rowOff>
    </xdr:to>
    <xdr:pic>
      <xdr:nvPicPr>
        <xdr:cNvPr id="4" name="図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021243"/>
          <a:ext cx="10134600" cy="5065740"/>
        </a:xfrm>
        <a:prstGeom prst="rect">
          <a:avLst/>
        </a:prstGeom>
        <a:ln>
          <a:solidFill>
            <a:schemeClr val="tx1"/>
          </a:solidFill>
        </a:ln>
      </xdr:spPr>
    </xdr:pic>
    <xdr:clientData/>
  </xdr:twoCellAnchor>
  <xdr:twoCellAnchor>
    <xdr:from>
      <xdr:col>10</xdr:col>
      <xdr:colOff>650875</xdr:colOff>
      <xdr:row>12</xdr:row>
      <xdr:rowOff>47625</xdr:rowOff>
    </xdr:from>
    <xdr:to>
      <xdr:col>15</xdr:col>
      <xdr:colOff>72044</xdr:colOff>
      <xdr:row>15</xdr:row>
      <xdr:rowOff>161649</xdr:rowOff>
    </xdr:to>
    <xdr:cxnSp macro="">
      <xdr:nvCxnSpPr>
        <xdr:cNvPr id="5" name="直線コネクタ 4">
          <a:extLst>
            <a:ext uri="{FF2B5EF4-FFF2-40B4-BE49-F238E27FC236}">
              <a16:creationId xmlns="" xmlns:a16="http://schemas.microsoft.com/office/drawing/2014/main" id="{00000000-0008-0000-0300-000005000000}"/>
            </a:ext>
          </a:extLst>
        </xdr:cNvPr>
        <xdr:cNvCxnSpPr>
          <a:endCxn id="11" idx="1"/>
        </xdr:cNvCxnSpPr>
      </xdr:nvCxnSpPr>
      <xdr:spPr bwMode="auto">
        <a:xfrm>
          <a:off x="7477125" y="2206625"/>
          <a:ext cx="2834294" cy="637899"/>
        </a:xfrm>
        <a:prstGeom prst="line">
          <a:avLst/>
        </a:prstGeom>
        <a:noFill/>
        <a:ln w="9525" cap="flat" cmpd="sng" algn="ctr">
          <a:solidFill>
            <a:srgbClr val="FF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158750</xdr:colOff>
      <xdr:row>26</xdr:row>
      <xdr:rowOff>31750</xdr:rowOff>
    </xdr:from>
    <xdr:to>
      <xdr:col>14</xdr:col>
      <xdr:colOff>671605</xdr:colOff>
      <xdr:row>32</xdr:row>
      <xdr:rowOff>54721</xdr:rowOff>
    </xdr:to>
    <xdr:cxnSp macro="">
      <xdr:nvCxnSpPr>
        <xdr:cNvPr id="6" name="直線コネクタ 5">
          <a:extLst>
            <a:ext uri="{FF2B5EF4-FFF2-40B4-BE49-F238E27FC236}">
              <a16:creationId xmlns="" xmlns:a16="http://schemas.microsoft.com/office/drawing/2014/main" id="{00000000-0008-0000-0300-000006000000}"/>
            </a:ext>
          </a:extLst>
        </xdr:cNvPr>
        <xdr:cNvCxnSpPr>
          <a:endCxn id="7" idx="1"/>
        </xdr:cNvCxnSpPr>
      </xdr:nvCxnSpPr>
      <xdr:spPr bwMode="auto">
        <a:xfrm>
          <a:off x="4254500" y="4635500"/>
          <a:ext cx="5973855" cy="1070721"/>
        </a:xfrm>
        <a:prstGeom prst="line">
          <a:avLst/>
        </a:prstGeom>
        <a:noFill/>
        <a:ln w="9525" cap="flat" cmpd="sng" algn="ctr">
          <a:solidFill>
            <a:srgbClr val="FF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671605</xdr:colOff>
      <xdr:row>29</xdr:row>
      <xdr:rowOff>77692</xdr:rowOff>
    </xdr:from>
    <xdr:to>
      <xdr:col>18</xdr:col>
      <xdr:colOff>296022</xdr:colOff>
      <xdr:row>35</xdr:row>
      <xdr:rowOff>31750</xdr:rowOff>
    </xdr:to>
    <xdr:sp macro="" textlink="">
      <xdr:nvSpPr>
        <xdr:cNvPr id="7" name="正方形/長方形 6">
          <a:extLst>
            <a:ext uri="{FF2B5EF4-FFF2-40B4-BE49-F238E27FC236}">
              <a16:creationId xmlns="" xmlns:a16="http://schemas.microsoft.com/office/drawing/2014/main" id="{00000000-0008-0000-0300-000007000000}"/>
            </a:ext>
          </a:extLst>
        </xdr:cNvPr>
        <xdr:cNvSpPr/>
      </xdr:nvSpPr>
      <xdr:spPr bwMode="auto">
        <a:xfrm>
          <a:off x="10228355" y="5205317"/>
          <a:ext cx="2354917" cy="1001808"/>
        </a:xfrm>
        <a:prstGeom prst="rect">
          <a:avLst/>
        </a:prstGeom>
        <a:solidFill>
          <a:schemeClr val="bg1"/>
        </a:solidFill>
        <a:ln w="9525" cap="flat" cmpd="sng" algn="ctr">
          <a:solidFill>
            <a:srgbClr val="FF0000"/>
          </a:solidFill>
          <a:prstDash val="solid"/>
          <a:round/>
          <a:headEnd type="none" w="med" len="med"/>
          <a:tailEnd type="none" w="med" len="med"/>
        </a:ln>
        <a:effectLst/>
      </xdr:spPr>
      <xdr:txBody>
        <a:bodyPr vertOverflow="clip" horzOverflow="clip" wrap="square" lIns="0" tIns="0" rIns="0" bIns="0" rtlCol="0" anchor="ctr" upright="1">
          <a:noAutofit/>
        </a:bodyPr>
        <a:lstStyle/>
        <a:p>
          <a:pPr algn="l"/>
          <a:r>
            <a:rPr kumimoji="1" lang="ja-JP" altLang="en-US" sz="1200" b="0">
              <a:solidFill>
                <a:srgbClr val="FF0000"/>
              </a:solidFill>
            </a:rPr>
            <a:t>印字用サイト名称１～３</a:t>
          </a:r>
          <a:endParaRPr kumimoji="1" lang="en-US" altLang="ja-JP" sz="1200" b="0">
            <a:solidFill>
              <a:srgbClr val="FF0000"/>
            </a:solidFill>
          </a:endParaRPr>
        </a:p>
        <a:p>
          <a:pPr algn="l"/>
          <a:r>
            <a:rPr kumimoji="1" lang="ja-JP" altLang="en-US" sz="1200" b="0">
              <a:solidFill>
                <a:srgbClr val="FF0000"/>
              </a:solidFill>
            </a:rPr>
            <a:t>　御社名、サイト（ショップ）名などを</a:t>
          </a:r>
          <a:endParaRPr kumimoji="1" lang="en-US" altLang="ja-JP" sz="1200" b="0">
            <a:solidFill>
              <a:srgbClr val="FF0000"/>
            </a:solidFill>
          </a:endParaRPr>
        </a:p>
        <a:p>
          <a:pPr algn="l"/>
          <a:r>
            <a:rPr kumimoji="1" lang="ja-JP" altLang="en-US" sz="1200" b="0">
              <a:solidFill>
                <a:srgbClr val="FF0000"/>
              </a:solidFill>
            </a:rPr>
            <a:t>　入力してください。　</a:t>
          </a:r>
        </a:p>
      </xdr:txBody>
    </xdr:sp>
    <xdr:clientData/>
  </xdr:twoCellAnchor>
  <xdr:twoCellAnchor>
    <xdr:from>
      <xdr:col>8</xdr:col>
      <xdr:colOff>557092</xdr:colOff>
      <xdr:row>55</xdr:row>
      <xdr:rowOff>72838</xdr:rowOff>
    </xdr:from>
    <xdr:to>
      <xdr:col>15</xdr:col>
      <xdr:colOff>425824</xdr:colOff>
      <xdr:row>57</xdr:row>
      <xdr:rowOff>56030</xdr:rowOff>
    </xdr:to>
    <xdr:cxnSp macro="">
      <xdr:nvCxnSpPr>
        <xdr:cNvPr id="8" name="直線コネクタ 7">
          <a:extLst>
            <a:ext uri="{FF2B5EF4-FFF2-40B4-BE49-F238E27FC236}">
              <a16:creationId xmlns="" xmlns:a16="http://schemas.microsoft.com/office/drawing/2014/main" id="{00000000-0008-0000-0300-000008000000}"/>
            </a:ext>
          </a:extLst>
        </xdr:cNvPr>
        <xdr:cNvCxnSpPr/>
      </xdr:nvCxnSpPr>
      <xdr:spPr bwMode="auto">
        <a:xfrm>
          <a:off x="6043492" y="9569263"/>
          <a:ext cx="4669332" cy="326092"/>
        </a:xfrm>
        <a:prstGeom prst="line">
          <a:avLst/>
        </a:prstGeom>
        <a:noFill/>
        <a:ln w="9525" cap="flat" cmpd="sng" algn="ctr">
          <a:solidFill>
            <a:srgbClr val="FF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xdr:col>
      <xdr:colOff>396875</xdr:colOff>
      <xdr:row>9</xdr:row>
      <xdr:rowOff>0</xdr:rowOff>
    </xdr:from>
    <xdr:to>
      <xdr:col>14</xdr:col>
      <xdr:colOff>671605</xdr:colOff>
      <xdr:row>32</xdr:row>
      <xdr:rowOff>54721</xdr:rowOff>
    </xdr:to>
    <xdr:cxnSp macro="">
      <xdr:nvCxnSpPr>
        <xdr:cNvPr id="9" name="直線コネクタ 8">
          <a:extLst>
            <a:ext uri="{FF2B5EF4-FFF2-40B4-BE49-F238E27FC236}">
              <a16:creationId xmlns="" xmlns:a16="http://schemas.microsoft.com/office/drawing/2014/main" id="{00000000-0008-0000-0300-000009000000}"/>
            </a:ext>
          </a:extLst>
        </xdr:cNvPr>
        <xdr:cNvCxnSpPr>
          <a:endCxn id="7" idx="1"/>
        </xdr:cNvCxnSpPr>
      </xdr:nvCxnSpPr>
      <xdr:spPr bwMode="auto">
        <a:xfrm>
          <a:off x="1079500" y="1635125"/>
          <a:ext cx="9148855" cy="4071096"/>
        </a:xfrm>
        <a:prstGeom prst="line">
          <a:avLst/>
        </a:prstGeom>
        <a:noFill/>
        <a:ln w="9525" cap="flat" cmpd="sng" algn="ctr">
          <a:solidFill>
            <a:srgbClr val="FF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232707</xdr:colOff>
      <xdr:row>53</xdr:row>
      <xdr:rowOff>164537</xdr:rowOff>
    </xdr:from>
    <xdr:to>
      <xdr:col>19</xdr:col>
      <xdr:colOff>174624</xdr:colOff>
      <xdr:row>61</xdr:row>
      <xdr:rowOff>142875</xdr:rowOff>
    </xdr:to>
    <xdr:sp macro="" textlink="">
      <xdr:nvSpPr>
        <xdr:cNvPr id="10" name="正方形/長方形 9">
          <a:extLst>
            <a:ext uri="{FF2B5EF4-FFF2-40B4-BE49-F238E27FC236}">
              <a16:creationId xmlns="" xmlns:a16="http://schemas.microsoft.com/office/drawing/2014/main" id="{00000000-0008-0000-0300-00000A000000}"/>
            </a:ext>
          </a:extLst>
        </xdr:cNvPr>
        <xdr:cNvSpPr/>
      </xdr:nvSpPr>
      <xdr:spPr bwMode="auto">
        <a:xfrm>
          <a:off x="10472082" y="9483162"/>
          <a:ext cx="2672417" cy="1375338"/>
        </a:xfrm>
        <a:prstGeom prst="rect">
          <a:avLst/>
        </a:prstGeom>
        <a:solidFill>
          <a:schemeClr val="bg1"/>
        </a:solidFill>
        <a:ln w="9525" cap="flat" cmpd="sng" algn="ctr">
          <a:solidFill>
            <a:srgbClr val="FF0000"/>
          </a:solidFill>
          <a:prstDash val="solid"/>
          <a:round/>
          <a:headEnd type="none" w="med" len="med"/>
          <a:tailEnd type="none" w="med" len="med"/>
        </a:ln>
        <a:effectLst/>
      </xdr:spPr>
      <xdr:txBody>
        <a:bodyPr vertOverflow="clip" horzOverflow="clip" wrap="square" lIns="0" tIns="0" rIns="0" bIns="0" rtlCol="0" anchor="ctr" upright="1">
          <a:noAutofit/>
        </a:bodyPr>
        <a:lstStyle/>
        <a:p>
          <a:pPr algn="l"/>
          <a:r>
            <a:rPr kumimoji="1" lang="ja-JP" altLang="en-US" sz="1200" b="0">
              <a:solidFill>
                <a:srgbClr val="FF0000"/>
              </a:solidFill>
            </a:rPr>
            <a:t> 請求書自由通信欄１～５</a:t>
          </a:r>
          <a:endParaRPr kumimoji="1" lang="en-US" altLang="ja-JP" sz="1200" b="0">
            <a:solidFill>
              <a:srgbClr val="FF0000"/>
            </a:solidFill>
          </a:endParaRPr>
        </a:p>
        <a:p>
          <a:pPr algn="l"/>
          <a:r>
            <a:rPr kumimoji="1" lang="ja-JP" altLang="en-US" sz="1200" b="0">
              <a:solidFill>
                <a:srgbClr val="FF0000"/>
              </a:solidFill>
            </a:rPr>
            <a:t>　御社名、郵便番号、住所、お問合せ</a:t>
          </a:r>
          <a:endParaRPr kumimoji="1" lang="en-US" altLang="ja-JP" sz="1200" b="0">
            <a:solidFill>
              <a:srgbClr val="FF0000"/>
            </a:solidFill>
          </a:endParaRPr>
        </a:p>
        <a:p>
          <a:pPr algn="l"/>
          <a:r>
            <a:rPr kumimoji="1" lang="ja-JP" altLang="en-US" sz="1200" b="0">
              <a:solidFill>
                <a:srgbClr val="FF0000"/>
              </a:solidFill>
            </a:rPr>
            <a:t>　先の電話番号、メールアドレスなど</a:t>
          </a:r>
          <a:endParaRPr kumimoji="1" lang="en-US" altLang="ja-JP" sz="1200" b="0">
            <a:solidFill>
              <a:srgbClr val="FF0000"/>
            </a:solidFill>
          </a:endParaRPr>
        </a:p>
        <a:p>
          <a:pPr algn="l"/>
          <a:r>
            <a:rPr kumimoji="1" lang="ja-JP" altLang="en-US" sz="1200" b="0">
              <a:solidFill>
                <a:srgbClr val="FF0000"/>
              </a:solidFill>
            </a:rPr>
            <a:t>　を入力してください。</a:t>
          </a:r>
        </a:p>
      </xdr:txBody>
    </xdr:sp>
    <xdr:clientData/>
  </xdr:twoCellAnchor>
  <xdr:twoCellAnchor>
    <xdr:from>
      <xdr:col>15</xdr:col>
      <xdr:colOff>72044</xdr:colOff>
      <xdr:row>12</xdr:row>
      <xdr:rowOff>53423</xdr:rowOff>
    </xdr:from>
    <xdr:to>
      <xdr:col>18</xdr:col>
      <xdr:colOff>603250</xdr:colOff>
      <xdr:row>19</xdr:row>
      <xdr:rowOff>95249</xdr:rowOff>
    </xdr:to>
    <xdr:sp macro="" textlink="">
      <xdr:nvSpPr>
        <xdr:cNvPr id="11" name="正方形/長方形 10">
          <a:extLst>
            <a:ext uri="{FF2B5EF4-FFF2-40B4-BE49-F238E27FC236}">
              <a16:creationId xmlns="" xmlns:a16="http://schemas.microsoft.com/office/drawing/2014/main" id="{00000000-0008-0000-0300-00000B000000}"/>
            </a:ext>
          </a:extLst>
        </xdr:cNvPr>
        <xdr:cNvSpPr/>
      </xdr:nvSpPr>
      <xdr:spPr bwMode="auto">
        <a:xfrm>
          <a:off x="10311419" y="2212423"/>
          <a:ext cx="2579081" cy="1264201"/>
        </a:xfrm>
        <a:prstGeom prst="rect">
          <a:avLst/>
        </a:prstGeom>
        <a:solidFill>
          <a:schemeClr val="bg1"/>
        </a:solidFill>
        <a:ln w="9525" cap="flat" cmpd="sng" algn="ctr">
          <a:solidFill>
            <a:srgbClr val="FF0000"/>
          </a:solidFill>
          <a:prstDash val="solid"/>
          <a:round/>
          <a:headEnd type="none" w="med" len="med"/>
          <a:tailEnd type="none" w="med" len="med"/>
        </a:ln>
        <a:effectLst/>
      </xdr:spPr>
      <xdr:txBody>
        <a:bodyPr vertOverflow="clip" horzOverflow="clip" wrap="square" lIns="0" tIns="0" rIns="0" bIns="0" rtlCol="0" anchor="ctr" upright="1">
          <a:noAutofit/>
        </a:bodyPr>
        <a:lstStyle/>
        <a:p>
          <a:pPr algn="l"/>
          <a:r>
            <a:rPr kumimoji="1" lang="ja-JP" altLang="en-US" sz="1200" b="0">
              <a:solidFill>
                <a:srgbClr val="FF0000"/>
              </a:solidFill>
            </a:rPr>
            <a:t> 請求書自由通信欄１～５</a:t>
          </a:r>
          <a:endParaRPr kumimoji="1" lang="en-US" altLang="ja-JP" sz="1200" b="0">
            <a:solidFill>
              <a:srgbClr val="FF0000"/>
            </a:solidFill>
          </a:endParaRPr>
        </a:p>
        <a:p>
          <a:pPr algn="l"/>
          <a:r>
            <a:rPr kumimoji="1" lang="ja-JP" altLang="en-US" sz="1200" b="0">
              <a:solidFill>
                <a:srgbClr val="FF0000"/>
              </a:solidFill>
            </a:rPr>
            <a:t>　御社名、郵便番号、住所、お問合せ</a:t>
          </a:r>
          <a:endParaRPr kumimoji="1" lang="en-US" altLang="ja-JP" sz="1200" b="0">
            <a:solidFill>
              <a:srgbClr val="FF0000"/>
            </a:solidFill>
          </a:endParaRPr>
        </a:p>
        <a:p>
          <a:pPr algn="l"/>
          <a:r>
            <a:rPr kumimoji="1" lang="ja-JP" altLang="en-US" sz="1200" b="0">
              <a:solidFill>
                <a:srgbClr val="FF0000"/>
              </a:solidFill>
            </a:rPr>
            <a:t>　先の電話番号、メールアドレスなど</a:t>
          </a:r>
          <a:endParaRPr kumimoji="1" lang="en-US" altLang="ja-JP" sz="1200" b="0">
            <a:solidFill>
              <a:srgbClr val="FF0000"/>
            </a:solidFill>
          </a:endParaRPr>
        </a:p>
        <a:p>
          <a:pPr algn="l"/>
          <a:r>
            <a:rPr kumimoji="1" lang="ja-JP" altLang="en-US" sz="1200" b="0">
              <a:solidFill>
                <a:srgbClr val="FF0000"/>
              </a:solidFill>
            </a:rPr>
            <a:t>　を入力してください。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wrap="none" lIns="0" tIns="0" rIns="0" bIns="0" upright="1">
        <a:spAutoFit/>
      </a:bodyPr>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wrap="none" lIns="0"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BX191"/>
  <sheetViews>
    <sheetView zoomScaleNormal="100" workbookViewId="0"/>
  </sheetViews>
  <sheetFormatPr defaultColWidth="9" defaultRowHeight="18.75" x14ac:dyDescent="0.45"/>
  <cols>
    <col min="1" max="1" width="9" style="70"/>
    <col min="2" max="2" width="3.625" style="70" bestFit="1" customWidth="1"/>
    <col min="3" max="3" width="3.625" style="70" customWidth="1"/>
    <col min="4" max="4" width="13.25" style="70" bestFit="1" customWidth="1"/>
    <col min="5" max="5" width="7.375" style="70" bestFit="1" customWidth="1"/>
    <col min="6" max="6" width="9.25" style="70" bestFit="1" customWidth="1"/>
    <col min="7" max="8" width="4" style="70" bestFit="1" customWidth="1"/>
    <col min="9" max="9" width="7.375" style="70" bestFit="1" customWidth="1"/>
    <col min="10" max="14" width="5.5" style="70" bestFit="1" customWidth="1"/>
    <col min="15" max="15" width="7.375" style="70" bestFit="1" customWidth="1"/>
    <col min="16" max="16" width="9.25" style="70" bestFit="1" customWidth="1"/>
    <col min="17" max="17" width="11.25" style="70" bestFit="1" customWidth="1"/>
    <col min="18" max="18" width="13.25" style="70" bestFit="1" customWidth="1"/>
    <col min="19" max="20" width="7.375" style="70" bestFit="1" customWidth="1"/>
    <col min="21" max="22" width="11.25" style="70" bestFit="1" customWidth="1"/>
    <col min="23" max="23" width="21.625" style="70" bestFit="1" customWidth="1"/>
    <col min="24" max="24" width="7.375" style="70" bestFit="1" customWidth="1"/>
    <col min="25" max="25" width="50.625" style="70" bestFit="1" customWidth="1"/>
    <col min="26" max="26" width="7.375" style="70" bestFit="1" customWidth="1"/>
    <col min="27" max="27" width="11.25" style="70" bestFit="1" customWidth="1"/>
    <col min="28" max="28" width="9.25" style="70" bestFit="1" customWidth="1"/>
    <col min="29" max="29" width="11.25" style="70" bestFit="1" customWidth="1"/>
    <col min="30" max="32" width="17.5" style="70" bestFit="1" customWidth="1"/>
    <col min="33" max="33" width="15.375" style="70" bestFit="1" customWidth="1"/>
    <col min="34" max="34" width="19.5" style="70" bestFit="1" customWidth="1"/>
    <col min="35" max="36" width="17.5" style="70" bestFit="1" customWidth="1"/>
    <col min="37" max="38" width="15.375" style="70" bestFit="1" customWidth="1"/>
    <col min="39" max="43" width="17.5" style="70" bestFit="1" customWidth="1"/>
    <col min="44" max="45" width="15.375" style="70" bestFit="1" customWidth="1"/>
    <col min="46" max="47" width="17.5" style="70" bestFit="1" customWidth="1"/>
    <col min="48" max="48" width="21.625" style="70" bestFit="1" customWidth="1"/>
    <col min="49" max="49" width="19.5" style="70" bestFit="1" customWidth="1"/>
    <col min="50" max="51" width="15.375" style="70" bestFit="1" customWidth="1"/>
    <col min="52" max="52" width="17.5" style="70" bestFit="1" customWidth="1"/>
    <col min="53" max="53" width="15.375" style="70" bestFit="1" customWidth="1"/>
    <col min="54" max="54" width="13.25" style="70" bestFit="1" customWidth="1"/>
    <col min="55" max="55" width="17.5" style="70" bestFit="1" customWidth="1"/>
    <col min="56" max="56" width="19.5" style="70" bestFit="1" customWidth="1"/>
    <col min="57" max="58" width="15.375" style="70" bestFit="1" customWidth="1"/>
    <col min="59" max="59" width="19.5" style="70" bestFit="1" customWidth="1"/>
    <col min="60" max="60" width="15.375" style="70" bestFit="1" customWidth="1"/>
    <col min="61" max="65" width="17.5" style="70" bestFit="1" customWidth="1"/>
    <col min="66" max="67" width="19.5" style="70" bestFit="1" customWidth="1"/>
    <col min="68" max="68" width="15.375" style="70" bestFit="1" customWidth="1"/>
    <col min="69" max="70" width="17.5" style="70" bestFit="1" customWidth="1"/>
    <col min="71" max="71" width="19.5" style="70" bestFit="1" customWidth="1"/>
    <col min="72" max="72" width="17.5" style="70" bestFit="1" customWidth="1"/>
    <col min="73" max="73" width="15.375" style="70" bestFit="1" customWidth="1"/>
    <col min="74" max="74" width="17.5" style="70" bestFit="1" customWidth="1"/>
    <col min="75" max="75" width="15.375" style="70" bestFit="1" customWidth="1"/>
    <col min="76" max="76" width="17.5" style="70" bestFit="1" customWidth="1"/>
    <col min="77" max="16384" width="9" style="70"/>
  </cols>
  <sheetData>
    <row r="2" spans="2:76" x14ac:dyDescent="0.45">
      <c r="B2" s="79" t="s">
        <v>1070</v>
      </c>
      <c r="C2" s="79" t="s">
        <v>1070</v>
      </c>
      <c r="D2" s="76" t="s">
        <v>1086</v>
      </c>
      <c r="E2" s="76" t="s">
        <v>57</v>
      </c>
      <c r="F2" s="76" t="s">
        <v>1105</v>
      </c>
      <c r="G2" s="77" t="s">
        <v>1</v>
      </c>
      <c r="H2" s="77" t="s">
        <v>2</v>
      </c>
      <c r="I2" s="77" t="s">
        <v>7</v>
      </c>
      <c r="J2" s="77" t="s">
        <v>58</v>
      </c>
      <c r="K2" s="77" t="s">
        <v>59</v>
      </c>
      <c r="L2" s="77" t="s">
        <v>60</v>
      </c>
      <c r="M2" s="77" t="s">
        <v>61</v>
      </c>
      <c r="N2" s="77" t="s">
        <v>62</v>
      </c>
      <c r="O2" s="77" t="s">
        <v>8</v>
      </c>
      <c r="P2" s="77" t="s">
        <v>1071</v>
      </c>
      <c r="Q2" s="77" t="s">
        <v>1076</v>
      </c>
      <c r="R2" s="77" t="s">
        <v>1329</v>
      </c>
      <c r="S2" s="77" t="s">
        <v>1346</v>
      </c>
      <c r="T2" s="77" t="s">
        <v>1348</v>
      </c>
      <c r="U2" s="77" t="s">
        <v>1350</v>
      </c>
      <c r="V2" s="77" t="s">
        <v>1353</v>
      </c>
      <c r="W2" s="77" t="s">
        <v>1354</v>
      </c>
      <c r="X2" s="77" t="s">
        <v>1375</v>
      </c>
      <c r="Y2" s="77" t="s">
        <v>1098</v>
      </c>
      <c r="Z2" s="77" t="s">
        <v>1313</v>
      </c>
      <c r="AA2" s="77" t="s">
        <v>1077</v>
      </c>
      <c r="AB2" s="77" t="s">
        <v>1078</v>
      </c>
      <c r="AC2" s="77" t="s">
        <v>1069</v>
      </c>
      <c r="AD2" s="78" t="s">
        <v>63</v>
      </c>
      <c r="AE2" s="78" t="s">
        <v>64</v>
      </c>
      <c r="AF2" s="78" t="s">
        <v>65</v>
      </c>
      <c r="AG2" s="78" t="s">
        <v>66</v>
      </c>
      <c r="AH2" s="78" t="s">
        <v>67</v>
      </c>
      <c r="AI2" s="78" t="s">
        <v>68</v>
      </c>
      <c r="AJ2" s="78" t="s">
        <v>69</v>
      </c>
      <c r="AK2" s="78" t="s">
        <v>70</v>
      </c>
      <c r="AL2" s="78" t="s">
        <v>71</v>
      </c>
      <c r="AM2" s="78" t="s">
        <v>72</v>
      </c>
      <c r="AN2" s="78" t="s">
        <v>73</v>
      </c>
      <c r="AO2" s="78" t="s">
        <v>74</v>
      </c>
      <c r="AP2" s="78" t="s">
        <v>75</v>
      </c>
      <c r="AQ2" s="78" t="s">
        <v>76</v>
      </c>
      <c r="AR2" s="78" t="s">
        <v>77</v>
      </c>
      <c r="AS2" s="78" t="s">
        <v>78</v>
      </c>
      <c r="AT2" s="78" t="s">
        <v>79</v>
      </c>
      <c r="AU2" s="78" t="s">
        <v>80</v>
      </c>
      <c r="AV2" s="78" t="s">
        <v>81</v>
      </c>
      <c r="AW2" s="78" t="s">
        <v>82</v>
      </c>
      <c r="AX2" s="78" t="s">
        <v>83</v>
      </c>
      <c r="AY2" s="78" t="s">
        <v>84</v>
      </c>
      <c r="AZ2" s="78" t="s">
        <v>85</v>
      </c>
      <c r="BA2" s="78" t="s">
        <v>86</v>
      </c>
      <c r="BB2" s="78" t="s">
        <v>87</v>
      </c>
      <c r="BC2" s="78" t="s">
        <v>88</v>
      </c>
      <c r="BD2" s="78" t="s">
        <v>89</v>
      </c>
      <c r="BE2" s="78" t="s">
        <v>90</v>
      </c>
      <c r="BF2" s="78" t="s">
        <v>91</v>
      </c>
      <c r="BG2" s="78" t="s">
        <v>92</v>
      </c>
      <c r="BH2" s="78" t="s">
        <v>93</v>
      </c>
      <c r="BI2" s="78" t="s">
        <v>94</v>
      </c>
      <c r="BJ2" s="78" t="s">
        <v>95</v>
      </c>
      <c r="BK2" s="78" t="s">
        <v>96</v>
      </c>
      <c r="BL2" s="78" t="s">
        <v>97</v>
      </c>
      <c r="BM2" s="78" t="s">
        <v>98</v>
      </c>
      <c r="BN2" s="78" t="s">
        <v>99</v>
      </c>
      <c r="BO2" s="78" t="s">
        <v>100</v>
      </c>
      <c r="BP2" s="78" t="s">
        <v>101</v>
      </c>
      <c r="BQ2" s="78" t="s">
        <v>102</v>
      </c>
      <c r="BR2" s="78" t="s">
        <v>103</v>
      </c>
      <c r="BS2" s="78" t="s">
        <v>104</v>
      </c>
      <c r="BT2" s="78" t="s">
        <v>105</v>
      </c>
      <c r="BU2" s="78" t="s">
        <v>106</v>
      </c>
      <c r="BV2" s="78" t="s">
        <v>107</v>
      </c>
      <c r="BW2" s="78" t="s">
        <v>108</v>
      </c>
      <c r="BX2" s="109" t="s">
        <v>109</v>
      </c>
    </row>
    <row r="3" spans="2:76" x14ac:dyDescent="0.45">
      <c r="B3" s="74" t="s">
        <v>1070</v>
      </c>
      <c r="C3" s="73" t="s">
        <v>1074</v>
      </c>
      <c r="D3" s="73" t="s">
        <v>1070</v>
      </c>
      <c r="E3" s="74" t="s">
        <v>1070</v>
      </c>
      <c r="F3" s="74" t="s">
        <v>1070</v>
      </c>
      <c r="G3" s="74" t="s">
        <v>1070</v>
      </c>
      <c r="H3" s="74" t="s">
        <v>1070</v>
      </c>
      <c r="I3" s="74" t="s">
        <v>1070</v>
      </c>
      <c r="J3" s="74" t="s">
        <v>1070</v>
      </c>
      <c r="K3" s="74" t="s">
        <v>1070</v>
      </c>
      <c r="L3" s="74" t="s">
        <v>1070</v>
      </c>
      <c r="M3" s="74" t="s">
        <v>1070</v>
      </c>
      <c r="N3" s="74" t="s">
        <v>1070</v>
      </c>
      <c r="O3" s="74" t="s">
        <v>1070</v>
      </c>
      <c r="P3" s="74" t="s">
        <v>1070</v>
      </c>
      <c r="Q3" s="74" t="s">
        <v>1321</v>
      </c>
      <c r="R3" s="74" t="s">
        <v>18</v>
      </c>
      <c r="S3" s="74" t="s">
        <v>18</v>
      </c>
      <c r="T3" s="74" t="s">
        <v>18</v>
      </c>
      <c r="U3" s="74" t="s">
        <v>18</v>
      </c>
      <c r="V3" s="74" t="s">
        <v>18</v>
      </c>
      <c r="W3" s="74" t="s">
        <v>18</v>
      </c>
      <c r="X3" s="74" t="s">
        <v>18</v>
      </c>
      <c r="Y3" s="73" t="s">
        <v>18</v>
      </c>
      <c r="Z3" s="74"/>
      <c r="AA3" s="74" t="s">
        <v>18</v>
      </c>
      <c r="AB3" s="74" t="s">
        <v>18</v>
      </c>
      <c r="AC3" s="74" t="s">
        <v>1070</v>
      </c>
      <c r="AD3" s="74" t="s">
        <v>18</v>
      </c>
      <c r="AE3" s="74" t="s">
        <v>18</v>
      </c>
      <c r="AF3" s="74" t="s">
        <v>18</v>
      </c>
      <c r="AG3" s="74" t="s">
        <v>18</v>
      </c>
      <c r="AH3" s="74" t="s">
        <v>18</v>
      </c>
      <c r="AI3" s="74" t="s">
        <v>18</v>
      </c>
      <c r="AJ3" s="74" t="s">
        <v>18</v>
      </c>
      <c r="AK3" s="74" t="s">
        <v>18</v>
      </c>
      <c r="AL3" s="74" t="s">
        <v>18</v>
      </c>
      <c r="AM3" s="74" t="s">
        <v>18</v>
      </c>
      <c r="AN3" s="74" t="s">
        <v>18</v>
      </c>
      <c r="AO3" s="74" t="s">
        <v>18</v>
      </c>
      <c r="AP3" s="74" t="s">
        <v>18</v>
      </c>
      <c r="AQ3" s="74" t="s">
        <v>18</v>
      </c>
      <c r="AR3" s="74" t="s">
        <v>18</v>
      </c>
      <c r="AS3" s="74" t="s">
        <v>18</v>
      </c>
      <c r="AT3" s="74" t="s">
        <v>18</v>
      </c>
      <c r="AU3" s="74" t="s">
        <v>18</v>
      </c>
      <c r="AV3" s="74" t="s">
        <v>18</v>
      </c>
      <c r="AW3" s="74" t="s">
        <v>18</v>
      </c>
      <c r="AX3" s="74" t="s">
        <v>18</v>
      </c>
      <c r="AY3" s="74" t="s">
        <v>18</v>
      </c>
      <c r="AZ3" s="74" t="s">
        <v>18</v>
      </c>
      <c r="BA3" s="74" t="s">
        <v>18</v>
      </c>
      <c r="BB3" s="74" t="s">
        <v>18</v>
      </c>
      <c r="BC3" s="74" t="s">
        <v>18</v>
      </c>
      <c r="BD3" s="74" t="s">
        <v>18</v>
      </c>
      <c r="BE3" s="74" t="s">
        <v>18</v>
      </c>
      <c r="BF3" s="74" t="s">
        <v>18</v>
      </c>
      <c r="BG3" s="74" t="s">
        <v>18</v>
      </c>
      <c r="BH3" s="74" t="s">
        <v>18</v>
      </c>
      <c r="BI3" s="74" t="s">
        <v>18</v>
      </c>
      <c r="BJ3" s="74" t="s">
        <v>18</v>
      </c>
      <c r="BK3" s="74" t="s">
        <v>18</v>
      </c>
      <c r="BL3" s="74" t="s">
        <v>18</v>
      </c>
      <c r="BM3" s="74" t="s">
        <v>18</v>
      </c>
      <c r="BN3" s="74" t="s">
        <v>18</v>
      </c>
      <c r="BO3" s="74" t="s">
        <v>18</v>
      </c>
      <c r="BP3" s="74" t="s">
        <v>18</v>
      </c>
      <c r="BQ3" s="74" t="s">
        <v>18</v>
      </c>
      <c r="BR3" s="74" t="s">
        <v>18</v>
      </c>
      <c r="BS3" s="74" t="s">
        <v>18</v>
      </c>
      <c r="BT3" s="74" t="s">
        <v>18</v>
      </c>
      <c r="BU3" s="74" t="s">
        <v>18</v>
      </c>
      <c r="BV3" s="74" t="s">
        <v>18</v>
      </c>
      <c r="BW3" s="74" t="s">
        <v>18</v>
      </c>
      <c r="BX3" s="73" t="s">
        <v>18</v>
      </c>
    </row>
    <row r="4" spans="2:76" x14ac:dyDescent="0.45">
      <c r="C4" s="73" t="s">
        <v>1075</v>
      </c>
      <c r="D4" s="73" t="s">
        <v>1087</v>
      </c>
      <c r="E4" s="74">
        <v>2020</v>
      </c>
      <c r="F4" s="74">
        <v>2019</v>
      </c>
      <c r="G4" s="73">
        <v>1</v>
      </c>
      <c r="H4" s="73">
        <v>1</v>
      </c>
      <c r="I4" s="73" t="s">
        <v>58</v>
      </c>
      <c r="J4" s="73">
        <v>1</v>
      </c>
      <c r="K4" s="73">
        <v>1</v>
      </c>
      <c r="L4" s="73">
        <v>1</v>
      </c>
      <c r="M4" s="73">
        <v>1</v>
      </c>
      <c r="N4" s="73">
        <v>1</v>
      </c>
      <c r="O4" s="74">
        <v>1</v>
      </c>
      <c r="P4" s="74" t="s">
        <v>1072</v>
      </c>
      <c r="Q4" s="73" t="s">
        <v>1322</v>
      </c>
      <c r="R4" s="73" t="s">
        <v>1330</v>
      </c>
      <c r="S4" s="73" t="s">
        <v>1347</v>
      </c>
      <c r="T4" s="73" t="s">
        <v>1349</v>
      </c>
      <c r="U4" s="73" t="s">
        <v>1351</v>
      </c>
      <c r="V4" s="73" t="s">
        <v>1352</v>
      </c>
      <c r="W4" s="73" t="s">
        <v>1355</v>
      </c>
      <c r="X4" s="73" t="s">
        <v>1376</v>
      </c>
      <c r="Y4" s="73" t="s">
        <v>1305</v>
      </c>
      <c r="Z4" s="73" t="s">
        <v>1308</v>
      </c>
      <c r="AA4" s="73" t="s">
        <v>1079</v>
      </c>
      <c r="AB4" s="73" t="s">
        <v>1379</v>
      </c>
      <c r="AC4" s="81" t="s">
        <v>63</v>
      </c>
      <c r="AD4" s="80" t="s">
        <v>110</v>
      </c>
      <c r="AE4" s="72" t="s">
        <v>154</v>
      </c>
      <c r="AF4" s="72" t="s">
        <v>164</v>
      </c>
      <c r="AG4" s="71" t="s">
        <v>177</v>
      </c>
      <c r="AH4" s="72" t="s">
        <v>194</v>
      </c>
      <c r="AI4" s="72" t="s">
        <v>207</v>
      </c>
      <c r="AJ4" s="72" t="s">
        <v>220</v>
      </c>
      <c r="AK4" s="72" t="s">
        <v>232</v>
      </c>
      <c r="AL4" s="72" t="s">
        <v>1419</v>
      </c>
      <c r="AM4" s="72" t="s">
        <v>277</v>
      </c>
      <c r="AN4" s="71" t="s">
        <v>289</v>
      </c>
      <c r="AO4" s="71" t="s">
        <v>337</v>
      </c>
      <c r="AP4" s="72" t="s">
        <v>378</v>
      </c>
      <c r="AQ4" s="71" t="s">
        <v>434</v>
      </c>
      <c r="AR4" s="71" t="s">
        <v>475</v>
      </c>
      <c r="AS4" s="72" t="s">
        <v>502</v>
      </c>
      <c r="AT4" s="72" t="s">
        <v>512</v>
      </c>
      <c r="AU4" s="72" t="s">
        <v>523</v>
      </c>
      <c r="AV4" s="72" t="s">
        <v>532</v>
      </c>
      <c r="AW4" s="72" t="s">
        <v>545</v>
      </c>
      <c r="AX4" s="72" t="s">
        <v>564</v>
      </c>
      <c r="AY4" s="71" t="s">
        <v>585</v>
      </c>
      <c r="AZ4" s="71" t="s">
        <v>616</v>
      </c>
      <c r="BA4" s="72" t="s">
        <v>669</v>
      </c>
      <c r="BB4" s="72" t="s">
        <v>683</v>
      </c>
      <c r="BC4" s="71" t="s">
        <v>696</v>
      </c>
      <c r="BD4" s="71" t="s">
        <v>721</v>
      </c>
      <c r="BE4" s="71" t="s">
        <v>783</v>
      </c>
      <c r="BF4" s="72" t="s">
        <v>819</v>
      </c>
      <c r="BG4" s="72" t="s">
        <v>831</v>
      </c>
      <c r="BH4" s="72" t="s">
        <v>840</v>
      </c>
      <c r="BI4" s="72" t="s">
        <v>844</v>
      </c>
      <c r="BJ4" s="71" t="s">
        <v>852</v>
      </c>
      <c r="BK4" s="71" t="s">
        <v>870</v>
      </c>
      <c r="BL4" s="72" t="s">
        <v>890</v>
      </c>
      <c r="BM4" s="72" t="s">
        <v>903</v>
      </c>
      <c r="BN4" s="72" t="s">
        <v>911</v>
      </c>
      <c r="BO4" s="72" t="s">
        <v>919</v>
      </c>
      <c r="BP4" s="72" t="s">
        <v>930</v>
      </c>
      <c r="BQ4" s="71" t="s">
        <v>941</v>
      </c>
      <c r="BR4" s="72" t="s">
        <v>981</v>
      </c>
      <c r="BS4" s="72" t="s">
        <v>991</v>
      </c>
      <c r="BT4" s="71" t="s">
        <v>1420</v>
      </c>
      <c r="BU4" s="72" t="s">
        <v>1017</v>
      </c>
      <c r="BV4" s="72" t="s">
        <v>1031</v>
      </c>
      <c r="BW4" s="72" t="s">
        <v>1040</v>
      </c>
      <c r="BX4" s="72" t="s">
        <v>1059</v>
      </c>
    </row>
    <row r="5" spans="2:76" x14ac:dyDescent="0.45">
      <c r="D5" s="73" t="s">
        <v>1088</v>
      </c>
      <c r="E5" s="74">
        <v>2021</v>
      </c>
      <c r="F5" s="74">
        <v>2020</v>
      </c>
      <c r="G5" s="73">
        <v>2</v>
      </c>
      <c r="H5" s="73">
        <v>2</v>
      </c>
      <c r="I5" s="73" t="s">
        <v>59</v>
      </c>
      <c r="J5" s="73">
        <v>2</v>
      </c>
      <c r="K5" s="73">
        <v>2</v>
      </c>
      <c r="L5" s="73">
        <v>2</v>
      </c>
      <c r="M5" s="73">
        <v>2</v>
      </c>
      <c r="N5" s="73">
        <v>2</v>
      </c>
      <c r="O5" s="74">
        <v>2</v>
      </c>
      <c r="P5" s="74" t="s">
        <v>1073</v>
      </c>
      <c r="Q5" s="73" t="s">
        <v>1323</v>
      </c>
      <c r="R5" s="73" t="s">
        <v>1331</v>
      </c>
      <c r="S5" s="110"/>
      <c r="T5" s="110"/>
      <c r="U5" s="110"/>
      <c r="V5" s="110"/>
      <c r="W5" s="73" t="s">
        <v>1356</v>
      </c>
      <c r="X5" s="110"/>
      <c r="Y5" s="73" t="s">
        <v>1306</v>
      </c>
      <c r="Z5" s="73" t="s">
        <v>1311</v>
      </c>
      <c r="AA5" s="73" t="s">
        <v>1080</v>
      </c>
      <c r="AB5" s="73" t="s">
        <v>1380</v>
      </c>
      <c r="AC5" s="81" t="s">
        <v>64</v>
      </c>
      <c r="AD5" s="80" t="s">
        <v>111</v>
      </c>
      <c r="AE5" s="72" t="s">
        <v>155</v>
      </c>
      <c r="AF5" s="72" t="s">
        <v>165</v>
      </c>
      <c r="AG5" s="71" t="s">
        <v>178</v>
      </c>
      <c r="AH5" s="72" t="s">
        <v>195</v>
      </c>
      <c r="AI5" s="72" t="s">
        <v>208</v>
      </c>
      <c r="AJ5" s="72" t="s">
        <v>221</v>
      </c>
      <c r="AK5" s="72" t="s">
        <v>233</v>
      </c>
      <c r="AL5" s="72" t="s">
        <v>264</v>
      </c>
      <c r="AM5" s="72" t="s">
        <v>278</v>
      </c>
      <c r="AN5" s="71" t="s">
        <v>290</v>
      </c>
      <c r="AO5" s="71" t="s">
        <v>338</v>
      </c>
      <c r="AP5" s="72" t="s">
        <v>379</v>
      </c>
      <c r="AQ5" s="71" t="s">
        <v>435</v>
      </c>
      <c r="AR5" s="71" t="s">
        <v>476</v>
      </c>
      <c r="AS5" s="72" t="s">
        <v>503</v>
      </c>
      <c r="AT5" s="72" t="s">
        <v>513</v>
      </c>
      <c r="AU5" s="72" t="s">
        <v>524</v>
      </c>
      <c r="AV5" s="72" t="s">
        <v>533</v>
      </c>
      <c r="AW5" s="72" t="s">
        <v>546</v>
      </c>
      <c r="AX5" s="72" t="s">
        <v>565</v>
      </c>
      <c r="AY5" s="71" t="s">
        <v>586</v>
      </c>
      <c r="AZ5" s="71" t="s">
        <v>617</v>
      </c>
      <c r="BA5" s="72" t="s">
        <v>670</v>
      </c>
      <c r="BB5" s="72" t="s">
        <v>684</v>
      </c>
      <c r="BC5" s="71" t="s">
        <v>697</v>
      </c>
      <c r="BD5" s="71" t="s">
        <v>722</v>
      </c>
      <c r="BE5" s="71" t="s">
        <v>784</v>
      </c>
      <c r="BF5" s="72" t="s">
        <v>820</v>
      </c>
      <c r="BG5" s="72" t="s">
        <v>832</v>
      </c>
      <c r="BH5" s="72" t="s">
        <v>841</v>
      </c>
      <c r="BI5" s="72" t="s">
        <v>845</v>
      </c>
      <c r="BJ5" s="71" t="s">
        <v>853</v>
      </c>
      <c r="BK5" s="71" t="s">
        <v>871</v>
      </c>
      <c r="BL5" s="72" t="s">
        <v>891</v>
      </c>
      <c r="BM5" s="72" t="s">
        <v>904</v>
      </c>
      <c r="BN5" s="72" t="s">
        <v>912</v>
      </c>
      <c r="BO5" s="72" t="s">
        <v>920</v>
      </c>
      <c r="BP5" s="72" t="s">
        <v>931</v>
      </c>
      <c r="BQ5" s="71" t="s">
        <v>942</v>
      </c>
      <c r="BR5" s="72" t="s">
        <v>982</v>
      </c>
      <c r="BS5" s="72" t="s">
        <v>992</v>
      </c>
      <c r="BT5" s="71" t="s">
        <v>1421</v>
      </c>
      <c r="BU5" s="72" t="s">
        <v>1018</v>
      </c>
      <c r="BV5" s="72" t="s">
        <v>1032</v>
      </c>
      <c r="BW5" s="72" t="s">
        <v>1041</v>
      </c>
      <c r="BX5" s="72" t="s">
        <v>1060</v>
      </c>
    </row>
    <row r="6" spans="2:76" x14ac:dyDescent="0.45">
      <c r="E6" s="74">
        <v>2022</v>
      </c>
      <c r="F6" s="74">
        <v>2021</v>
      </c>
      <c r="G6" s="73">
        <v>3</v>
      </c>
      <c r="H6" s="73">
        <v>3</v>
      </c>
      <c r="I6" s="73" t="s">
        <v>60</v>
      </c>
      <c r="J6" s="73">
        <v>3</v>
      </c>
      <c r="K6" s="73">
        <v>3</v>
      </c>
      <c r="L6" s="73">
        <v>3</v>
      </c>
      <c r="M6" s="73">
        <v>3</v>
      </c>
      <c r="N6" s="73">
        <v>3</v>
      </c>
      <c r="O6" s="73">
        <v>3</v>
      </c>
      <c r="Q6" s="73" t="s">
        <v>1324</v>
      </c>
      <c r="R6" s="73" t="s">
        <v>1332</v>
      </c>
      <c r="S6" s="110"/>
      <c r="T6" s="110"/>
      <c r="U6" s="110"/>
      <c r="V6" s="110"/>
      <c r="W6" s="73" t="s">
        <v>1357</v>
      </c>
      <c r="X6" s="110"/>
      <c r="Y6" s="73" t="s">
        <v>1310</v>
      </c>
      <c r="Z6" s="73" t="s">
        <v>1309</v>
      </c>
      <c r="AA6" s="73" t="s">
        <v>1081</v>
      </c>
      <c r="AB6" s="73" t="s">
        <v>1381</v>
      </c>
      <c r="AC6" s="81" t="s">
        <v>65</v>
      </c>
      <c r="AD6" s="80" t="s">
        <v>112</v>
      </c>
      <c r="AE6" s="72" t="s">
        <v>156</v>
      </c>
      <c r="AF6" s="72" t="s">
        <v>166</v>
      </c>
      <c r="AG6" s="71" t="s">
        <v>179</v>
      </c>
      <c r="AH6" s="72" t="s">
        <v>196</v>
      </c>
      <c r="AI6" s="72" t="s">
        <v>209</v>
      </c>
      <c r="AJ6" s="72" t="s">
        <v>222</v>
      </c>
      <c r="AK6" s="72" t="s">
        <v>234</v>
      </c>
      <c r="AL6" s="72" t="s">
        <v>265</v>
      </c>
      <c r="AM6" s="72" t="s">
        <v>279</v>
      </c>
      <c r="AN6" s="71" t="s">
        <v>291</v>
      </c>
      <c r="AO6" s="71" t="s">
        <v>339</v>
      </c>
      <c r="AP6" s="72" t="s">
        <v>380</v>
      </c>
      <c r="AQ6" s="71" t="s">
        <v>436</v>
      </c>
      <c r="AR6" s="71" t="s">
        <v>477</v>
      </c>
      <c r="AS6" s="72" t="s">
        <v>504</v>
      </c>
      <c r="AT6" s="72" t="s">
        <v>514</v>
      </c>
      <c r="AU6" s="72" t="s">
        <v>525</v>
      </c>
      <c r="AV6" s="72" t="s">
        <v>534</v>
      </c>
      <c r="AW6" s="72" t="s">
        <v>547</v>
      </c>
      <c r="AX6" s="72" t="s">
        <v>566</v>
      </c>
      <c r="AY6" s="71" t="s">
        <v>587</v>
      </c>
      <c r="AZ6" s="71" t="s">
        <v>618</v>
      </c>
      <c r="BA6" s="72" t="s">
        <v>671</v>
      </c>
      <c r="BB6" s="72" t="s">
        <v>685</v>
      </c>
      <c r="BC6" s="71" t="s">
        <v>698</v>
      </c>
      <c r="BD6" s="71" t="s">
        <v>723</v>
      </c>
      <c r="BE6" s="71" t="s">
        <v>785</v>
      </c>
      <c r="BF6" s="72" t="s">
        <v>821</v>
      </c>
      <c r="BG6" s="72" t="s">
        <v>833</v>
      </c>
      <c r="BH6" s="72" t="s">
        <v>842</v>
      </c>
      <c r="BI6" s="72" t="s">
        <v>846</v>
      </c>
      <c r="BJ6" s="71" t="s">
        <v>854</v>
      </c>
      <c r="BK6" s="71" t="s">
        <v>872</v>
      </c>
      <c r="BL6" s="72" t="s">
        <v>892</v>
      </c>
      <c r="BM6" s="72" t="s">
        <v>905</v>
      </c>
      <c r="BN6" s="72" t="s">
        <v>913</v>
      </c>
      <c r="BO6" s="72" t="s">
        <v>921</v>
      </c>
      <c r="BP6" s="72" t="s">
        <v>932</v>
      </c>
      <c r="BQ6" s="71" t="s">
        <v>943</v>
      </c>
      <c r="BR6" s="72" t="s">
        <v>983</v>
      </c>
      <c r="BS6" s="72" t="s">
        <v>993</v>
      </c>
      <c r="BT6" s="71" t="s">
        <v>1422</v>
      </c>
      <c r="BU6" s="72" t="s">
        <v>1019</v>
      </c>
      <c r="BV6" s="72" t="s">
        <v>1033</v>
      </c>
      <c r="BW6" s="72" t="s">
        <v>1042</v>
      </c>
      <c r="BX6" s="72" t="s">
        <v>1061</v>
      </c>
    </row>
    <row r="7" spans="2:76" x14ac:dyDescent="0.45">
      <c r="E7" s="74">
        <v>2023</v>
      </c>
      <c r="F7" s="74">
        <v>2022</v>
      </c>
      <c r="G7" s="73">
        <v>4</v>
      </c>
      <c r="H7" s="73">
        <v>4</v>
      </c>
      <c r="I7" s="73" t="s">
        <v>61</v>
      </c>
      <c r="J7" s="73">
        <v>4</v>
      </c>
      <c r="K7" s="73">
        <v>4</v>
      </c>
      <c r="L7" s="73">
        <v>4</v>
      </c>
      <c r="M7" s="73">
        <v>4</v>
      </c>
      <c r="N7" s="73">
        <v>4</v>
      </c>
      <c r="O7" s="73">
        <v>4</v>
      </c>
      <c r="Q7" s="73" t="s">
        <v>1325</v>
      </c>
      <c r="R7" s="73" t="s">
        <v>1333</v>
      </c>
      <c r="S7" s="110"/>
      <c r="T7" s="110"/>
      <c r="U7" s="110"/>
      <c r="V7" s="110"/>
      <c r="W7" s="73" t="s">
        <v>1358</v>
      </c>
      <c r="X7" s="110"/>
      <c r="Y7" s="73" t="s">
        <v>1307</v>
      </c>
      <c r="Z7" s="73" t="s">
        <v>1311</v>
      </c>
      <c r="AA7" s="73" t="s">
        <v>1082</v>
      </c>
      <c r="AC7" s="81" t="s">
        <v>66</v>
      </c>
      <c r="AD7" s="80" t="s">
        <v>113</v>
      </c>
      <c r="AE7" s="72" t="s">
        <v>157</v>
      </c>
      <c r="AF7" s="72" t="s">
        <v>167</v>
      </c>
      <c r="AG7" s="71" t="s">
        <v>180</v>
      </c>
      <c r="AH7" s="72" t="s">
        <v>197</v>
      </c>
      <c r="AI7" s="72" t="s">
        <v>210</v>
      </c>
      <c r="AJ7" s="72" t="s">
        <v>223</v>
      </c>
      <c r="AK7" s="72" t="s">
        <v>235</v>
      </c>
      <c r="AL7" s="72" t="s">
        <v>266</v>
      </c>
      <c r="AM7" s="72" t="s">
        <v>280</v>
      </c>
      <c r="AN7" s="71" t="s">
        <v>292</v>
      </c>
      <c r="AO7" s="71" t="s">
        <v>340</v>
      </c>
      <c r="AP7" s="72" t="s">
        <v>381</v>
      </c>
      <c r="AQ7" s="71" t="s">
        <v>437</v>
      </c>
      <c r="AR7" s="71" t="s">
        <v>478</v>
      </c>
      <c r="AS7" s="72" t="s">
        <v>505</v>
      </c>
      <c r="AT7" s="72" t="s">
        <v>515</v>
      </c>
      <c r="AU7" s="72" t="s">
        <v>526</v>
      </c>
      <c r="AV7" s="72" t="s">
        <v>535</v>
      </c>
      <c r="AW7" s="72" t="s">
        <v>548</v>
      </c>
      <c r="AX7" s="72" t="s">
        <v>567</v>
      </c>
      <c r="AY7" s="71" t="s">
        <v>588</v>
      </c>
      <c r="AZ7" s="71" t="s">
        <v>619</v>
      </c>
      <c r="BA7" s="72" t="s">
        <v>672</v>
      </c>
      <c r="BB7" s="72" t="s">
        <v>686</v>
      </c>
      <c r="BC7" s="71" t="s">
        <v>699</v>
      </c>
      <c r="BD7" s="71" t="s">
        <v>724</v>
      </c>
      <c r="BE7" s="71" t="s">
        <v>786</v>
      </c>
      <c r="BF7" s="72" t="s">
        <v>822</v>
      </c>
      <c r="BG7" s="72" t="s">
        <v>834</v>
      </c>
      <c r="BH7" s="72" t="s">
        <v>843</v>
      </c>
      <c r="BI7" s="72" t="s">
        <v>847</v>
      </c>
      <c r="BJ7" s="71" t="s">
        <v>855</v>
      </c>
      <c r="BK7" s="71" t="s">
        <v>873</v>
      </c>
      <c r="BL7" s="72" t="s">
        <v>893</v>
      </c>
      <c r="BM7" s="72" t="s">
        <v>906</v>
      </c>
      <c r="BN7" s="72" t="s">
        <v>914</v>
      </c>
      <c r="BO7" s="72" t="s">
        <v>922</v>
      </c>
      <c r="BP7" s="72" t="s">
        <v>933</v>
      </c>
      <c r="BQ7" s="71" t="s">
        <v>944</v>
      </c>
      <c r="BR7" s="72" t="s">
        <v>984</v>
      </c>
      <c r="BS7" s="72" t="s">
        <v>994</v>
      </c>
      <c r="BT7" s="71" t="s">
        <v>1423</v>
      </c>
      <c r="BU7" s="72" t="s">
        <v>1020</v>
      </c>
      <c r="BV7" s="72" t="s">
        <v>1034</v>
      </c>
      <c r="BW7" s="72" t="s">
        <v>1043</v>
      </c>
      <c r="BX7" s="72" t="s">
        <v>1062</v>
      </c>
    </row>
    <row r="8" spans="2:76" x14ac:dyDescent="0.45">
      <c r="E8" s="74">
        <v>2024</v>
      </c>
      <c r="F8" s="74">
        <v>2023</v>
      </c>
      <c r="G8" s="73">
        <v>5</v>
      </c>
      <c r="H8" s="73">
        <v>5</v>
      </c>
      <c r="I8" s="73" t="s">
        <v>62</v>
      </c>
      <c r="J8" s="73">
        <v>5</v>
      </c>
      <c r="K8" s="73">
        <v>5</v>
      </c>
      <c r="L8" s="73">
        <v>5</v>
      </c>
      <c r="M8" s="73">
        <v>5</v>
      </c>
      <c r="N8" s="73">
        <v>5</v>
      </c>
      <c r="O8" s="73">
        <v>5</v>
      </c>
      <c r="Q8" s="73" t="s">
        <v>1326</v>
      </c>
      <c r="R8" s="73" t="s">
        <v>1334</v>
      </c>
      <c r="S8" s="110"/>
      <c r="T8" s="110"/>
      <c r="U8" s="110"/>
      <c r="V8" s="110"/>
      <c r="W8" s="73" t="s">
        <v>1359</v>
      </c>
      <c r="X8" s="110"/>
      <c r="Y8" s="73" t="s">
        <v>1312</v>
      </c>
      <c r="Z8" s="73" t="s">
        <v>1311</v>
      </c>
      <c r="AA8" s="73" t="s">
        <v>1083</v>
      </c>
      <c r="AC8" s="81" t="s">
        <v>67</v>
      </c>
      <c r="AD8" s="80" t="s">
        <v>114</v>
      </c>
      <c r="AE8" s="72" t="s">
        <v>158</v>
      </c>
      <c r="AF8" s="72" t="s">
        <v>168</v>
      </c>
      <c r="AG8" s="71" t="s">
        <v>181</v>
      </c>
      <c r="AH8" s="72" t="s">
        <v>198</v>
      </c>
      <c r="AI8" s="72" t="s">
        <v>211</v>
      </c>
      <c r="AJ8" s="72" t="s">
        <v>224</v>
      </c>
      <c r="AK8" s="72" t="s">
        <v>236</v>
      </c>
      <c r="AL8" s="72" t="s">
        <v>267</v>
      </c>
      <c r="AM8" s="72" t="s">
        <v>281</v>
      </c>
      <c r="AN8" s="71" t="s">
        <v>293</v>
      </c>
      <c r="AO8" s="71" t="s">
        <v>341</v>
      </c>
      <c r="AP8" s="72" t="s">
        <v>382</v>
      </c>
      <c r="AQ8" s="71" t="s">
        <v>438</v>
      </c>
      <c r="AR8" s="71" t="s">
        <v>479</v>
      </c>
      <c r="AS8" s="72" t="s">
        <v>506</v>
      </c>
      <c r="AT8" s="72" t="s">
        <v>516</v>
      </c>
      <c r="AU8" s="72" t="s">
        <v>527</v>
      </c>
      <c r="AV8" s="72" t="s">
        <v>536</v>
      </c>
      <c r="AW8" s="72" t="s">
        <v>549</v>
      </c>
      <c r="AX8" s="72" t="s">
        <v>568</v>
      </c>
      <c r="AY8" s="71" t="s">
        <v>589</v>
      </c>
      <c r="AZ8" s="71" t="s">
        <v>620</v>
      </c>
      <c r="BA8" s="72" t="s">
        <v>673</v>
      </c>
      <c r="BB8" s="72" t="s">
        <v>687</v>
      </c>
      <c r="BC8" s="71" t="s">
        <v>700</v>
      </c>
      <c r="BD8" s="71" t="s">
        <v>725</v>
      </c>
      <c r="BE8" s="71" t="s">
        <v>787</v>
      </c>
      <c r="BF8" s="72" t="s">
        <v>823</v>
      </c>
      <c r="BG8" s="72" t="s">
        <v>835</v>
      </c>
      <c r="BH8" s="72" t="s">
        <v>1424</v>
      </c>
      <c r="BI8" s="72" t="s">
        <v>848</v>
      </c>
      <c r="BJ8" s="72" t="s">
        <v>856</v>
      </c>
      <c r="BK8" s="71" t="s">
        <v>874</v>
      </c>
      <c r="BL8" s="72" t="s">
        <v>894</v>
      </c>
      <c r="BM8" s="72" t="s">
        <v>907</v>
      </c>
      <c r="BN8" s="72" t="s">
        <v>915</v>
      </c>
      <c r="BO8" s="72" t="s">
        <v>923</v>
      </c>
      <c r="BP8" s="72" t="s">
        <v>934</v>
      </c>
      <c r="BQ8" s="71" t="s">
        <v>945</v>
      </c>
      <c r="BR8" s="72" t="s">
        <v>985</v>
      </c>
      <c r="BS8" s="72" t="s">
        <v>995</v>
      </c>
      <c r="BT8" s="71" t="s">
        <v>1425</v>
      </c>
      <c r="BU8" s="72" t="s">
        <v>1021</v>
      </c>
      <c r="BV8" s="72" t="s">
        <v>1035</v>
      </c>
      <c r="BW8" s="72" t="s">
        <v>1044</v>
      </c>
      <c r="BX8" s="72" t="s">
        <v>1063</v>
      </c>
    </row>
    <row r="9" spans="2:76" x14ac:dyDescent="0.45">
      <c r="E9" s="74">
        <v>2025</v>
      </c>
      <c r="F9" s="74">
        <v>2024</v>
      </c>
      <c r="G9" s="73">
        <v>6</v>
      </c>
      <c r="H9" s="73">
        <v>6</v>
      </c>
      <c r="I9" s="73" t="s">
        <v>8</v>
      </c>
      <c r="J9" s="73">
        <v>6</v>
      </c>
      <c r="K9" s="73">
        <v>6</v>
      </c>
      <c r="L9" s="73">
        <v>6</v>
      </c>
      <c r="M9" s="73">
        <v>6</v>
      </c>
      <c r="N9" s="73">
        <v>6</v>
      </c>
      <c r="O9" s="73">
        <v>6</v>
      </c>
      <c r="Q9" s="74" t="s">
        <v>1327</v>
      </c>
      <c r="R9" s="73" t="s">
        <v>1335</v>
      </c>
      <c r="S9" s="110"/>
      <c r="T9" s="110"/>
      <c r="U9" s="110"/>
      <c r="V9" s="110"/>
      <c r="W9" s="73" t="s">
        <v>1360</v>
      </c>
      <c r="X9" s="110"/>
      <c r="AA9" s="73" t="s">
        <v>1084</v>
      </c>
      <c r="AC9" s="81" t="s">
        <v>68</v>
      </c>
      <c r="AD9" s="80" t="s">
        <v>115</v>
      </c>
      <c r="AE9" s="72" t="s">
        <v>159</v>
      </c>
      <c r="AF9" s="72" t="s">
        <v>169</v>
      </c>
      <c r="AG9" s="72" t="s">
        <v>182</v>
      </c>
      <c r="AH9" s="72" t="s">
        <v>199</v>
      </c>
      <c r="AI9" s="72" t="s">
        <v>212</v>
      </c>
      <c r="AJ9" s="72" t="s">
        <v>225</v>
      </c>
      <c r="AK9" s="72" t="s">
        <v>237</v>
      </c>
      <c r="AL9" s="72" t="s">
        <v>268</v>
      </c>
      <c r="AM9" s="72" t="s">
        <v>282</v>
      </c>
      <c r="AN9" s="71" t="s">
        <v>294</v>
      </c>
      <c r="AO9" s="71" t="s">
        <v>342</v>
      </c>
      <c r="AP9" s="72" t="s">
        <v>383</v>
      </c>
      <c r="AQ9" s="71" t="s">
        <v>439</v>
      </c>
      <c r="AR9" s="71" t="s">
        <v>480</v>
      </c>
      <c r="AS9" s="72" t="s">
        <v>507</v>
      </c>
      <c r="AT9" s="72" t="s">
        <v>517</v>
      </c>
      <c r="AU9" s="72" t="s">
        <v>528</v>
      </c>
      <c r="AV9" s="72" t="s">
        <v>537</v>
      </c>
      <c r="AW9" s="72" t="s">
        <v>550</v>
      </c>
      <c r="AX9" s="72" t="s">
        <v>569</v>
      </c>
      <c r="AY9" s="71" t="s">
        <v>590</v>
      </c>
      <c r="AZ9" s="71" t="s">
        <v>621</v>
      </c>
      <c r="BA9" s="72" t="s">
        <v>674</v>
      </c>
      <c r="BB9" s="72" t="s">
        <v>688</v>
      </c>
      <c r="BC9" s="71" t="s">
        <v>701</v>
      </c>
      <c r="BD9" s="71" t="s">
        <v>726</v>
      </c>
      <c r="BE9" s="71" t="s">
        <v>788</v>
      </c>
      <c r="BF9" s="72" t="s">
        <v>824</v>
      </c>
      <c r="BG9" s="72" t="s">
        <v>836</v>
      </c>
      <c r="BH9" s="72" t="s">
        <v>1426</v>
      </c>
      <c r="BI9" s="72" t="s">
        <v>849</v>
      </c>
      <c r="BJ9" s="72" t="s">
        <v>857</v>
      </c>
      <c r="BK9" s="71" t="s">
        <v>875</v>
      </c>
      <c r="BL9" s="72" t="s">
        <v>895</v>
      </c>
      <c r="BM9" s="72" t="s">
        <v>908</v>
      </c>
      <c r="BN9" s="72" t="s">
        <v>916</v>
      </c>
      <c r="BO9" s="72" t="s">
        <v>924</v>
      </c>
      <c r="BP9" s="72" t="s">
        <v>935</v>
      </c>
      <c r="BQ9" s="71" t="s">
        <v>946</v>
      </c>
      <c r="BR9" s="72" t="s">
        <v>986</v>
      </c>
      <c r="BS9" s="72" t="s">
        <v>996</v>
      </c>
      <c r="BT9" s="72" t="s">
        <v>1004</v>
      </c>
      <c r="BU9" s="72" t="s">
        <v>1022</v>
      </c>
      <c r="BV9" s="72" t="s">
        <v>1036</v>
      </c>
      <c r="BW9" s="72" t="s">
        <v>1045</v>
      </c>
      <c r="BX9" s="72" t="s">
        <v>1427</v>
      </c>
    </row>
    <row r="10" spans="2:76" x14ac:dyDescent="0.45">
      <c r="E10" s="74">
        <v>2026</v>
      </c>
      <c r="F10" s="74">
        <v>2025</v>
      </c>
      <c r="G10" s="73">
        <v>7</v>
      </c>
      <c r="H10" s="73">
        <v>7</v>
      </c>
      <c r="J10" s="73">
        <v>7</v>
      </c>
      <c r="K10" s="73">
        <v>7</v>
      </c>
      <c r="L10" s="73">
        <v>7</v>
      </c>
      <c r="M10" s="73">
        <v>7</v>
      </c>
      <c r="N10" s="74">
        <v>7</v>
      </c>
      <c r="O10" s="73">
        <v>7</v>
      </c>
      <c r="Q10" s="74" t="s">
        <v>1328</v>
      </c>
      <c r="R10" s="73" t="s">
        <v>1336</v>
      </c>
      <c r="S10" s="110"/>
      <c r="T10" s="110"/>
      <c r="U10" s="110"/>
      <c r="V10" s="110"/>
      <c r="W10" s="73" t="s">
        <v>1361</v>
      </c>
      <c r="X10" s="110"/>
      <c r="AA10" s="73" t="s">
        <v>1085</v>
      </c>
      <c r="AC10" s="69" t="s">
        <v>69</v>
      </c>
      <c r="AD10" s="71" t="s">
        <v>116</v>
      </c>
      <c r="AE10" s="72" t="s">
        <v>160</v>
      </c>
      <c r="AF10" s="72" t="s">
        <v>170</v>
      </c>
      <c r="AG10" s="72" t="s">
        <v>183</v>
      </c>
      <c r="AH10" s="72" t="s">
        <v>200</v>
      </c>
      <c r="AI10" s="72" t="s">
        <v>213</v>
      </c>
      <c r="AJ10" s="72" t="s">
        <v>226</v>
      </c>
      <c r="AK10" s="72" t="s">
        <v>238</v>
      </c>
      <c r="AL10" s="72" t="s">
        <v>269</v>
      </c>
      <c r="AM10" s="72" t="s">
        <v>283</v>
      </c>
      <c r="AN10" s="71" t="s">
        <v>295</v>
      </c>
      <c r="AO10" s="72" t="s">
        <v>343</v>
      </c>
      <c r="AP10" s="72" t="s">
        <v>384</v>
      </c>
      <c r="AQ10" s="71" t="s">
        <v>440</v>
      </c>
      <c r="AR10" s="71" t="s">
        <v>481</v>
      </c>
      <c r="AS10" s="72" t="s">
        <v>508</v>
      </c>
      <c r="AT10" s="72" t="s">
        <v>518</v>
      </c>
      <c r="AU10" s="72" t="s">
        <v>529</v>
      </c>
      <c r="AV10" s="72" t="s">
        <v>538</v>
      </c>
      <c r="AW10" s="72" t="s">
        <v>551</v>
      </c>
      <c r="AX10" s="72" t="s">
        <v>570</v>
      </c>
      <c r="AY10" s="71" t="s">
        <v>591</v>
      </c>
      <c r="AZ10" s="71" t="s">
        <v>622</v>
      </c>
      <c r="BA10" s="72" t="s">
        <v>675</v>
      </c>
      <c r="BB10" s="72" t="s">
        <v>689</v>
      </c>
      <c r="BC10" s="71" t="s">
        <v>702</v>
      </c>
      <c r="BD10" s="71" t="s">
        <v>727</v>
      </c>
      <c r="BE10" s="71" t="s">
        <v>789</v>
      </c>
      <c r="BF10" s="72" t="s">
        <v>825</v>
      </c>
      <c r="BG10" s="72" t="s">
        <v>837</v>
      </c>
      <c r="BH10" s="72" t="s">
        <v>1428</v>
      </c>
      <c r="BI10" s="72" t="s">
        <v>850</v>
      </c>
      <c r="BJ10" s="72" t="s">
        <v>858</v>
      </c>
      <c r="BK10" s="71" t="s">
        <v>876</v>
      </c>
      <c r="BL10" s="72" t="s">
        <v>896</v>
      </c>
      <c r="BM10" s="72" t="s">
        <v>909</v>
      </c>
      <c r="BN10" s="72" t="s">
        <v>917</v>
      </c>
      <c r="BO10" s="72" t="s">
        <v>925</v>
      </c>
      <c r="BP10" s="72" t="s">
        <v>936</v>
      </c>
      <c r="BQ10" s="71" t="s">
        <v>947</v>
      </c>
      <c r="BR10" s="72" t="s">
        <v>987</v>
      </c>
      <c r="BS10" s="72" t="s">
        <v>997</v>
      </c>
      <c r="BT10" s="72" t="s">
        <v>1005</v>
      </c>
      <c r="BU10" s="72" t="s">
        <v>1023</v>
      </c>
      <c r="BV10" s="72" t="s">
        <v>1037</v>
      </c>
      <c r="BW10" s="72" t="s">
        <v>1046</v>
      </c>
      <c r="BX10" s="72" t="s">
        <v>1064</v>
      </c>
    </row>
    <row r="11" spans="2:76" x14ac:dyDescent="0.45">
      <c r="E11" s="74">
        <v>2027</v>
      </c>
      <c r="F11" s="74">
        <v>2026</v>
      </c>
      <c r="G11" s="73">
        <v>8</v>
      </c>
      <c r="H11" s="73">
        <v>8</v>
      </c>
      <c r="J11" s="73">
        <v>8</v>
      </c>
      <c r="K11" s="73">
        <v>8</v>
      </c>
      <c r="L11" s="73">
        <v>8</v>
      </c>
      <c r="M11" s="73">
        <v>8</v>
      </c>
      <c r="N11" s="74">
        <v>8</v>
      </c>
      <c r="O11" s="73">
        <v>8</v>
      </c>
      <c r="R11" s="73" t="s">
        <v>1337</v>
      </c>
      <c r="S11" s="110"/>
      <c r="T11" s="110"/>
      <c r="U11" s="110"/>
      <c r="V11" s="110"/>
      <c r="W11" s="73" t="s">
        <v>1362</v>
      </c>
      <c r="X11" s="110"/>
      <c r="AC11" s="69" t="s">
        <v>70</v>
      </c>
      <c r="AD11" s="71" t="s">
        <v>117</v>
      </c>
      <c r="AE11" s="72" t="s">
        <v>161</v>
      </c>
      <c r="AF11" s="72" t="s">
        <v>171</v>
      </c>
      <c r="AG11" s="72" t="s">
        <v>184</v>
      </c>
      <c r="AH11" s="72" t="s">
        <v>201</v>
      </c>
      <c r="AI11" s="72" t="s">
        <v>214</v>
      </c>
      <c r="AJ11" s="72" t="s">
        <v>227</v>
      </c>
      <c r="AK11" s="72" t="s">
        <v>239</v>
      </c>
      <c r="AL11" s="72" t="s">
        <v>270</v>
      </c>
      <c r="AM11" s="72" t="s">
        <v>284</v>
      </c>
      <c r="AN11" s="71" t="s">
        <v>296</v>
      </c>
      <c r="AO11" s="72" t="s">
        <v>344</v>
      </c>
      <c r="AP11" s="72" t="s">
        <v>385</v>
      </c>
      <c r="AQ11" s="71" t="s">
        <v>441</v>
      </c>
      <c r="AR11" s="71" t="s">
        <v>482</v>
      </c>
      <c r="AS11" s="72" t="s">
        <v>509</v>
      </c>
      <c r="AT11" s="72" t="s">
        <v>519</v>
      </c>
      <c r="AU11" s="72" t="s">
        <v>530</v>
      </c>
      <c r="AV11" s="72" t="s">
        <v>539</v>
      </c>
      <c r="AW11" s="72" t="s">
        <v>552</v>
      </c>
      <c r="AX11" s="72" t="s">
        <v>571</v>
      </c>
      <c r="AY11" s="71" t="s">
        <v>592</v>
      </c>
      <c r="AZ11" s="71" t="s">
        <v>623</v>
      </c>
      <c r="BA11" s="72" t="s">
        <v>676</v>
      </c>
      <c r="BB11" s="72" t="s">
        <v>690</v>
      </c>
      <c r="BC11" s="71" t="s">
        <v>703</v>
      </c>
      <c r="BD11" s="71" t="s">
        <v>728</v>
      </c>
      <c r="BE11" s="71" t="s">
        <v>790</v>
      </c>
      <c r="BF11" s="72" t="s">
        <v>826</v>
      </c>
      <c r="BG11" s="72" t="s">
        <v>838</v>
      </c>
      <c r="BH11" s="72" t="s">
        <v>1429</v>
      </c>
      <c r="BI11" s="72" t="s">
        <v>851</v>
      </c>
      <c r="BJ11" s="72" t="s">
        <v>859</v>
      </c>
      <c r="BK11" s="71" t="s">
        <v>877</v>
      </c>
      <c r="BL11" s="72" t="s">
        <v>897</v>
      </c>
      <c r="BM11" s="72" t="s">
        <v>910</v>
      </c>
      <c r="BN11" s="72" t="s">
        <v>918</v>
      </c>
      <c r="BO11" s="72" t="s">
        <v>926</v>
      </c>
      <c r="BP11" s="72" t="s">
        <v>937</v>
      </c>
      <c r="BQ11" s="71" t="s">
        <v>948</v>
      </c>
      <c r="BR11" s="72" t="s">
        <v>988</v>
      </c>
      <c r="BS11" s="72" t="s">
        <v>998</v>
      </c>
      <c r="BT11" s="72" t="s">
        <v>1006</v>
      </c>
      <c r="BU11" s="72" t="s">
        <v>1024</v>
      </c>
      <c r="BV11" s="72" t="s">
        <v>1038</v>
      </c>
      <c r="BW11" s="72" t="s">
        <v>1047</v>
      </c>
      <c r="BX11" s="72" t="s">
        <v>1065</v>
      </c>
    </row>
    <row r="12" spans="2:76" x14ac:dyDescent="0.45">
      <c r="E12" s="74">
        <v>2028</v>
      </c>
      <c r="F12" s="74">
        <v>2027</v>
      </c>
      <c r="G12" s="73">
        <v>9</v>
      </c>
      <c r="H12" s="73">
        <v>9</v>
      </c>
      <c r="J12" s="73">
        <v>9</v>
      </c>
      <c r="K12" s="73">
        <v>9</v>
      </c>
      <c r="L12" s="73">
        <v>9</v>
      </c>
      <c r="M12" s="73">
        <v>9</v>
      </c>
      <c r="N12" s="74">
        <v>9</v>
      </c>
      <c r="O12" s="73">
        <v>9</v>
      </c>
      <c r="R12" s="73" t="s">
        <v>1338</v>
      </c>
      <c r="S12" s="110"/>
      <c r="T12" s="110"/>
      <c r="U12" s="110"/>
      <c r="V12" s="110"/>
      <c r="W12" s="73" t="s">
        <v>1363</v>
      </c>
      <c r="X12" s="110"/>
      <c r="AC12" s="69" t="s">
        <v>71</v>
      </c>
      <c r="AD12" s="71" t="s">
        <v>118</v>
      </c>
      <c r="AE12" s="72" t="s">
        <v>162</v>
      </c>
      <c r="AF12" s="72" t="s">
        <v>172</v>
      </c>
      <c r="AG12" s="72" t="s">
        <v>185</v>
      </c>
      <c r="AH12" s="72" t="s">
        <v>202</v>
      </c>
      <c r="AI12" s="72" t="s">
        <v>215</v>
      </c>
      <c r="AJ12" s="72" t="s">
        <v>228</v>
      </c>
      <c r="AK12" s="72" t="s">
        <v>240</v>
      </c>
      <c r="AL12" s="72" t="s">
        <v>271</v>
      </c>
      <c r="AM12" s="72" t="s">
        <v>285</v>
      </c>
      <c r="AN12" s="71" t="s">
        <v>297</v>
      </c>
      <c r="AO12" s="72" t="s">
        <v>345</v>
      </c>
      <c r="AP12" s="72" t="s">
        <v>386</v>
      </c>
      <c r="AQ12" s="71" t="s">
        <v>442</v>
      </c>
      <c r="AR12" s="72" t="s">
        <v>483</v>
      </c>
      <c r="AS12" s="72" t="s">
        <v>510</v>
      </c>
      <c r="AT12" s="72" t="s">
        <v>520</v>
      </c>
      <c r="AU12" s="72" t="s">
        <v>531</v>
      </c>
      <c r="AV12" s="72" t="s">
        <v>540</v>
      </c>
      <c r="AW12" s="72" t="s">
        <v>553</v>
      </c>
      <c r="AX12" s="72" t="s">
        <v>572</v>
      </c>
      <c r="AY12" s="71" t="s">
        <v>593</v>
      </c>
      <c r="AZ12" s="71" t="s">
        <v>624</v>
      </c>
      <c r="BA12" s="72" t="s">
        <v>677</v>
      </c>
      <c r="BB12" s="72" t="s">
        <v>691</v>
      </c>
      <c r="BC12" s="71" t="s">
        <v>704</v>
      </c>
      <c r="BD12" s="71" t="s">
        <v>729</v>
      </c>
      <c r="BE12" s="71" t="s">
        <v>791</v>
      </c>
      <c r="BF12" s="72" t="s">
        <v>827</v>
      </c>
      <c r="BG12" s="72" t="s">
        <v>839</v>
      </c>
      <c r="BH12" s="72" t="s">
        <v>1430</v>
      </c>
      <c r="BI12" s="72" t="s">
        <v>1431</v>
      </c>
      <c r="BJ12" s="72" t="s">
        <v>860</v>
      </c>
      <c r="BK12" s="72" t="s">
        <v>878</v>
      </c>
      <c r="BL12" s="72" t="s">
        <v>898</v>
      </c>
      <c r="BM12" s="72" t="s">
        <v>1432</v>
      </c>
      <c r="BN12" s="72" t="s">
        <v>1433</v>
      </c>
      <c r="BO12" s="72" t="s">
        <v>927</v>
      </c>
      <c r="BP12" s="72" t="s">
        <v>938</v>
      </c>
      <c r="BQ12" s="71" t="s">
        <v>949</v>
      </c>
      <c r="BR12" s="72" t="s">
        <v>989</v>
      </c>
      <c r="BS12" s="72" t="s">
        <v>999</v>
      </c>
      <c r="BT12" s="72" t="s">
        <v>1007</v>
      </c>
      <c r="BU12" s="72" t="s">
        <v>1025</v>
      </c>
      <c r="BV12" s="72" t="s">
        <v>1039</v>
      </c>
      <c r="BW12" s="72" t="s">
        <v>1048</v>
      </c>
      <c r="BX12" s="72" t="s">
        <v>1066</v>
      </c>
    </row>
    <row r="13" spans="2:76" x14ac:dyDescent="0.45">
      <c r="E13" s="74">
        <v>2029</v>
      </c>
      <c r="F13" s="74">
        <v>2028</v>
      </c>
      <c r="G13" s="73">
        <v>10</v>
      </c>
      <c r="H13" s="73">
        <v>10</v>
      </c>
      <c r="J13" s="73">
        <v>10</v>
      </c>
      <c r="K13" s="73">
        <v>10</v>
      </c>
      <c r="L13" s="73">
        <v>10</v>
      </c>
      <c r="M13" s="73">
        <v>10</v>
      </c>
      <c r="N13" s="74">
        <v>10</v>
      </c>
      <c r="O13" s="73">
        <v>10</v>
      </c>
      <c r="R13" s="73" t="s">
        <v>1339</v>
      </c>
      <c r="S13" s="110"/>
      <c r="T13" s="110"/>
      <c r="U13" s="110"/>
      <c r="V13" s="110"/>
      <c r="W13" s="73" t="s">
        <v>1364</v>
      </c>
      <c r="X13" s="110"/>
      <c r="AC13" s="69" t="s">
        <v>72</v>
      </c>
      <c r="AD13" s="71" t="s">
        <v>119</v>
      </c>
      <c r="AE13" s="72" t="s">
        <v>163</v>
      </c>
      <c r="AF13" s="72" t="s">
        <v>173</v>
      </c>
      <c r="AG13" s="72" t="s">
        <v>186</v>
      </c>
      <c r="AH13" s="72" t="s">
        <v>203</v>
      </c>
      <c r="AI13" s="72" t="s">
        <v>216</v>
      </c>
      <c r="AJ13" s="72" t="s">
        <v>229</v>
      </c>
      <c r="AK13" s="72" t="s">
        <v>241</v>
      </c>
      <c r="AL13" s="72" t="s">
        <v>272</v>
      </c>
      <c r="AM13" s="72" t="s">
        <v>286</v>
      </c>
      <c r="AN13" s="71" t="s">
        <v>298</v>
      </c>
      <c r="AO13" s="72" t="s">
        <v>346</v>
      </c>
      <c r="AP13" s="72" t="s">
        <v>387</v>
      </c>
      <c r="AQ13" s="71" t="s">
        <v>443</v>
      </c>
      <c r="AR13" s="72" t="s">
        <v>484</v>
      </c>
      <c r="AS13" s="72" t="s">
        <v>511</v>
      </c>
      <c r="AT13" s="72" t="s">
        <v>521</v>
      </c>
      <c r="AU13" s="72" t="s">
        <v>1434</v>
      </c>
      <c r="AV13" s="72" t="s">
        <v>541</v>
      </c>
      <c r="AW13" s="72" t="s">
        <v>554</v>
      </c>
      <c r="AX13" s="72" t="s">
        <v>573</v>
      </c>
      <c r="AY13" s="71" t="s">
        <v>594</v>
      </c>
      <c r="AZ13" s="71" t="s">
        <v>625</v>
      </c>
      <c r="BA13" s="72" t="s">
        <v>678</v>
      </c>
      <c r="BB13" s="72" t="s">
        <v>692</v>
      </c>
      <c r="BC13" s="71" t="s">
        <v>705</v>
      </c>
      <c r="BD13" s="71" t="s">
        <v>730</v>
      </c>
      <c r="BE13" s="72" t="s">
        <v>792</v>
      </c>
      <c r="BF13" s="72" t="s">
        <v>828</v>
      </c>
      <c r="BG13" s="72" t="s">
        <v>1435</v>
      </c>
      <c r="BH13" s="72" t="s">
        <v>1436</v>
      </c>
      <c r="BI13" s="72" t="s">
        <v>1437</v>
      </c>
      <c r="BJ13" s="72" t="s">
        <v>861</v>
      </c>
      <c r="BK13" s="72" t="s">
        <v>879</v>
      </c>
      <c r="BL13" s="72" t="s">
        <v>899</v>
      </c>
      <c r="BM13" s="72" t="s">
        <v>1438</v>
      </c>
      <c r="BN13" s="72" t="s">
        <v>1439</v>
      </c>
      <c r="BO13" s="72" t="s">
        <v>928</v>
      </c>
      <c r="BP13" s="72" t="s">
        <v>939</v>
      </c>
      <c r="BQ13" s="71" t="s">
        <v>950</v>
      </c>
      <c r="BR13" s="72" t="s">
        <v>990</v>
      </c>
      <c r="BS13" s="72" t="s">
        <v>1000</v>
      </c>
      <c r="BT13" s="72" t="s">
        <v>1008</v>
      </c>
      <c r="BU13" s="72" t="s">
        <v>1026</v>
      </c>
      <c r="BV13" s="72" t="s">
        <v>1440</v>
      </c>
      <c r="BW13" s="72" t="s">
        <v>1049</v>
      </c>
      <c r="BX13" s="72" t="s">
        <v>1067</v>
      </c>
    </row>
    <row r="14" spans="2:76" x14ac:dyDescent="0.45">
      <c r="E14" s="74">
        <v>2030</v>
      </c>
      <c r="F14" s="74">
        <v>2029</v>
      </c>
      <c r="G14" s="73">
        <v>11</v>
      </c>
      <c r="H14" s="73">
        <v>11</v>
      </c>
      <c r="K14" s="73">
        <v>11</v>
      </c>
      <c r="L14" s="73">
        <v>11</v>
      </c>
      <c r="M14" s="73">
        <v>11</v>
      </c>
      <c r="N14" s="73">
        <v>11</v>
      </c>
      <c r="O14" s="73">
        <v>11</v>
      </c>
      <c r="R14" s="73" t="s">
        <v>1340</v>
      </c>
      <c r="S14" s="110"/>
      <c r="T14" s="110"/>
      <c r="U14" s="110"/>
      <c r="V14" s="110"/>
      <c r="W14" s="73" t="s">
        <v>1365</v>
      </c>
      <c r="X14" s="110"/>
      <c r="AC14" s="69" t="s">
        <v>73</v>
      </c>
      <c r="AD14" s="72" t="s">
        <v>120</v>
      </c>
      <c r="AE14" s="72" t="s">
        <v>1441</v>
      </c>
      <c r="AF14" s="72" t="s">
        <v>174</v>
      </c>
      <c r="AG14" s="72" t="s">
        <v>187</v>
      </c>
      <c r="AH14" s="72" t="s">
        <v>204</v>
      </c>
      <c r="AI14" s="72" t="s">
        <v>217</v>
      </c>
      <c r="AJ14" s="72" t="s">
        <v>230</v>
      </c>
      <c r="AK14" s="72" t="s">
        <v>242</v>
      </c>
      <c r="AL14" s="72" t="s">
        <v>273</v>
      </c>
      <c r="AM14" s="72" t="s">
        <v>287</v>
      </c>
      <c r="AN14" s="72" t="s">
        <v>299</v>
      </c>
      <c r="AO14" s="72" t="s">
        <v>347</v>
      </c>
      <c r="AP14" s="72" t="s">
        <v>388</v>
      </c>
      <c r="AQ14" s="71" t="s">
        <v>444</v>
      </c>
      <c r="AR14" s="72" t="s">
        <v>485</v>
      </c>
      <c r="AS14" s="72" t="s">
        <v>1442</v>
      </c>
      <c r="AT14" s="72" t="s">
        <v>522</v>
      </c>
      <c r="AU14" s="72" t="s">
        <v>1443</v>
      </c>
      <c r="AV14" s="72" t="s">
        <v>542</v>
      </c>
      <c r="AW14" s="72" t="s">
        <v>555</v>
      </c>
      <c r="AX14" s="72" t="s">
        <v>574</v>
      </c>
      <c r="AY14" s="72" t="s">
        <v>595</v>
      </c>
      <c r="AZ14" s="71" t="s">
        <v>626</v>
      </c>
      <c r="BA14" s="72" t="s">
        <v>679</v>
      </c>
      <c r="BB14" s="72" t="s">
        <v>693</v>
      </c>
      <c r="BC14" s="71" t="s">
        <v>706</v>
      </c>
      <c r="BD14" s="71" t="s">
        <v>731</v>
      </c>
      <c r="BE14" s="72" t="s">
        <v>793</v>
      </c>
      <c r="BF14" s="72" t="s">
        <v>829</v>
      </c>
      <c r="BG14" s="72" t="s">
        <v>1444</v>
      </c>
      <c r="BH14" s="72" t="s">
        <v>1445</v>
      </c>
      <c r="BI14" s="72" t="s">
        <v>1446</v>
      </c>
      <c r="BJ14" s="72" t="s">
        <v>862</v>
      </c>
      <c r="BK14" s="72" t="s">
        <v>880</v>
      </c>
      <c r="BL14" s="72" t="s">
        <v>900</v>
      </c>
      <c r="BM14" s="72" t="s">
        <v>1447</v>
      </c>
      <c r="BN14" s="72" t="s">
        <v>1448</v>
      </c>
      <c r="BO14" s="72" t="s">
        <v>929</v>
      </c>
      <c r="BP14" s="72" t="s">
        <v>940</v>
      </c>
      <c r="BQ14" s="71" t="s">
        <v>951</v>
      </c>
      <c r="BR14" s="72" t="s">
        <v>1449</v>
      </c>
      <c r="BS14" s="72" t="s">
        <v>1001</v>
      </c>
      <c r="BT14" s="72" t="s">
        <v>1009</v>
      </c>
      <c r="BU14" s="72" t="s">
        <v>1027</v>
      </c>
      <c r="BV14" s="72" t="s">
        <v>1450</v>
      </c>
      <c r="BW14" s="72" t="s">
        <v>1050</v>
      </c>
      <c r="BX14" s="72" t="s">
        <v>1068</v>
      </c>
    </row>
    <row r="15" spans="2:76" x14ac:dyDescent="0.45">
      <c r="F15" s="74">
        <v>2030</v>
      </c>
      <c r="G15" s="73">
        <v>12</v>
      </c>
      <c r="H15" s="73">
        <v>12</v>
      </c>
      <c r="K15" s="73">
        <v>12</v>
      </c>
      <c r="L15" s="73">
        <v>12</v>
      </c>
      <c r="M15" s="73">
        <v>12</v>
      </c>
      <c r="N15" s="73">
        <v>12</v>
      </c>
      <c r="O15" s="73">
        <v>12</v>
      </c>
      <c r="R15" s="73" t="s">
        <v>1341</v>
      </c>
      <c r="S15" s="110"/>
      <c r="T15" s="110"/>
      <c r="U15" s="110"/>
      <c r="V15" s="110"/>
      <c r="W15" s="73" t="s">
        <v>1366</v>
      </c>
      <c r="X15" s="110"/>
      <c r="AC15" s="69" t="s">
        <v>74</v>
      </c>
      <c r="AD15" s="72" t="s">
        <v>121</v>
      </c>
      <c r="AE15" s="72" t="s">
        <v>1451</v>
      </c>
      <c r="AF15" s="72" t="s">
        <v>175</v>
      </c>
      <c r="AG15" s="72" t="s">
        <v>188</v>
      </c>
      <c r="AH15" s="72" t="s">
        <v>205</v>
      </c>
      <c r="AI15" s="72" t="s">
        <v>218</v>
      </c>
      <c r="AJ15" s="72" t="s">
        <v>150</v>
      </c>
      <c r="AK15" s="72" t="s">
        <v>243</v>
      </c>
      <c r="AL15" s="72" t="s">
        <v>274</v>
      </c>
      <c r="AM15" s="72" t="s">
        <v>288</v>
      </c>
      <c r="AN15" s="72" t="s">
        <v>300</v>
      </c>
      <c r="AO15" s="72" t="s">
        <v>348</v>
      </c>
      <c r="AP15" s="72" t="s">
        <v>389</v>
      </c>
      <c r="AQ15" s="71" t="s">
        <v>445</v>
      </c>
      <c r="AR15" s="72" t="s">
        <v>486</v>
      </c>
      <c r="AS15" s="72" t="s">
        <v>1452</v>
      </c>
      <c r="AT15" s="72" t="s">
        <v>1453</v>
      </c>
      <c r="AU15" s="72" t="s">
        <v>1454</v>
      </c>
      <c r="AV15" s="72" t="s">
        <v>543</v>
      </c>
      <c r="AW15" s="72" t="s">
        <v>556</v>
      </c>
      <c r="AX15" s="72" t="s">
        <v>575</v>
      </c>
      <c r="AY15" s="72" t="s">
        <v>596</v>
      </c>
      <c r="AZ15" s="71" t="s">
        <v>627</v>
      </c>
      <c r="BA15" s="72" t="s">
        <v>680</v>
      </c>
      <c r="BB15" s="72" t="s">
        <v>694</v>
      </c>
      <c r="BC15" s="72" t="s">
        <v>707</v>
      </c>
      <c r="BD15" s="71" t="s">
        <v>732</v>
      </c>
      <c r="BE15" s="72" t="s">
        <v>794</v>
      </c>
      <c r="BF15" s="72" t="s">
        <v>830</v>
      </c>
      <c r="BG15" s="72" t="s">
        <v>1455</v>
      </c>
      <c r="BH15" s="72" t="s">
        <v>1456</v>
      </c>
      <c r="BI15" s="72" t="s">
        <v>1457</v>
      </c>
      <c r="BJ15" s="72" t="s">
        <v>863</v>
      </c>
      <c r="BK15" s="72" t="s">
        <v>881</v>
      </c>
      <c r="BL15" s="72" t="s">
        <v>901</v>
      </c>
      <c r="BM15" s="72" t="s">
        <v>1458</v>
      </c>
      <c r="BN15" s="72" t="s">
        <v>1459</v>
      </c>
      <c r="BO15" s="72" t="s">
        <v>1460</v>
      </c>
      <c r="BP15" s="72" t="s">
        <v>1461</v>
      </c>
      <c r="BQ15" s="71" t="s">
        <v>952</v>
      </c>
      <c r="BR15" s="72" t="s">
        <v>1462</v>
      </c>
      <c r="BS15" s="72" t="s">
        <v>1002</v>
      </c>
      <c r="BT15" s="72" t="s">
        <v>1010</v>
      </c>
      <c r="BU15" s="72" t="s">
        <v>1028</v>
      </c>
      <c r="BV15" s="72" t="s">
        <v>1463</v>
      </c>
      <c r="BW15" s="72" t="s">
        <v>1051</v>
      </c>
      <c r="BX15" s="72" t="s">
        <v>1464</v>
      </c>
    </row>
    <row r="16" spans="2:76" x14ac:dyDescent="0.45">
      <c r="H16" s="73">
        <v>13</v>
      </c>
      <c r="K16" s="73">
        <v>13</v>
      </c>
      <c r="L16" s="73">
        <v>13</v>
      </c>
      <c r="M16" s="73">
        <v>13</v>
      </c>
      <c r="N16" s="73">
        <v>13</v>
      </c>
      <c r="O16" s="73">
        <v>13</v>
      </c>
      <c r="R16" s="73" t="s">
        <v>1342</v>
      </c>
      <c r="S16" s="110"/>
      <c r="T16" s="110"/>
      <c r="U16" s="110"/>
      <c r="V16" s="110"/>
      <c r="W16" s="73" t="s">
        <v>1367</v>
      </c>
      <c r="X16" s="110"/>
      <c r="AC16" s="69" t="s">
        <v>75</v>
      </c>
      <c r="AD16" s="72" t="s">
        <v>122</v>
      </c>
      <c r="AE16" s="72" t="s">
        <v>1465</v>
      </c>
      <c r="AF16" s="72" t="s">
        <v>176</v>
      </c>
      <c r="AG16" s="72" t="s">
        <v>189</v>
      </c>
      <c r="AH16" s="72" t="s">
        <v>206</v>
      </c>
      <c r="AI16" s="72" t="s">
        <v>219</v>
      </c>
      <c r="AJ16" s="72" t="s">
        <v>231</v>
      </c>
      <c r="AK16" s="72" t="s">
        <v>244</v>
      </c>
      <c r="AL16" s="72" t="s">
        <v>275</v>
      </c>
      <c r="AM16" s="72" t="s">
        <v>1466</v>
      </c>
      <c r="AN16" s="72" t="s">
        <v>301</v>
      </c>
      <c r="AO16" s="72" t="s">
        <v>349</v>
      </c>
      <c r="AP16" s="72" t="s">
        <v>390</v>
      </c>
      <c r="AQ16" s="71" t="s">
        <v>446</v>
      </c>
      <c r="AR16" s="72" t="s">
        <v>487</v>
      </c>
      <c r="AS16" s="72" t="s">
        <v>1467</v>
      </c>
      <c r="AT16" s="72" t="s">
        <v>1468</v>
      </c>
      <c r="AU16" s="72" t="s">
        <v>1469</v>
      </c>
      <c r="AV16" s="72" t="s">
        <v>544</v>
      </c>
      <c r="AW16" s="72" t="s">
        <v>557</v>
      </c>
      <c r="AX16" s="72" t="s">
        <v>576</v>
      </c>
      <c r="AY16" s="72" t="s">
        <v>597</v>
      </c>
      <c r="AZ16" s="71" t="s">
        <v>628</v>
      </c>
      <c r="BA16" s="72" t="s">
        <v>681</v>
      </c>
      <c r="BB16" s="72" t="s">
        <v>695</v>
      </c>
      <c r="BC16" s="72" t="s">
        <v>708</v>
      </c>
      <c r="BD16" s="71" t="s">
        <v>733</v>
      </c>
      <c r="BE16" s="72" t="s">
        <v>795</v>
      </c>
      <c r="BF16" s="72" t="s">
        <v>1470</v>
      </c>
      <c r="BG16" s="72" t="s">
        <v>1471</v>
      </c>
      <c r="BH16" s="72" t="s">
        <v>1472</v>
      </c>
      <c r="BI16" s="72" t="s">
        <v>1473</v>
      </c>
      <c r="BJ16" s="72" t="s">
        <v>864</v>
      </c>
      <c r="BK16" s="72" t="s">
        <v>882</v>
      </c>
      <c r="BL16" s="72" t="s">
        <v>902</v>
      </c>
      <c r="BM16" s="72" t="s">
        <v>1474</v>
      </c>
      <c r="BN16" s="72" t="s">
        <v>1475</v>
      </c>
      <c r="BO16" s="72" t="s">
        <v>1476</v>
      </c>
      <c r="BP16" s="72" t="s">
        <v>1477</v>
      </c>
      <c r="BQ16" s="71" t="s">
        <v>953</v>
      </c>
      <c r="BR16" s="72" t="s">
        <v>1478</v>
      </c>
      <c r="BS16" s="72" t="s">
        <v>1003</v>
      </c>
      <c r="BT16" s="72" t="s">
        <v>1011</v>
      </c>
      <c r="BU16" s="72" t="s">
        <v>1029</v>
      </c>
      <c r="BV16" s="72" t="s">
        <v>1479</v>
      </c>
      <c r="BW16" s="72" t="s">
        <v>1052</v>
      </c>
      <c r="BX16" s="72" t="s">
        <v>1480</v>
      </c>
    </row>
    <row r="17" spans="8:76" x14ac:dyDescent="0.45">
      <c r="H17" s="73">
        <v>14</v>
      </c>
      <c r="K17" s="73">
        <v>14</v>
      </c>
      <c r="L17" s="73">
        <v>14</v>
      </c>
      <c r="M17" s="73">
        <v>14</v>
      </c>
      <c r="N17" s="73">
        <v>14</v>
      </c>
      <c r="O17" s="73">
        <v>14</v>
      </c>
      <c r="R17" s="73" t="s">
        <v>1343</v>
      </c>
      <c r="S17" s="110"/>
      <c r="T17" s="110"/>
      <c r="U17" s="110"/>
      <c r="V17" s="110"/>
      <c r="W17" s="73" t="s">
        <v>1368</v>
      </c>
      <c r="X17" s="110"/>
      <c r="AC17" s="69" t="s">
        <v>76</v>
      </c>
      <c r="AD17" s="72" t="s">
        <v>123</v>
      </c>
      <c r="AE17" s="72" t="s">
        <v>1481</v>
      </c>
      <c r="AF17" s="72" t="s">
        <v>1482</v>
      </c>
      <c r="AG17" s="72" t="s">
        <v>190</v>
      </c>
      <c r="AH17" s="72" t="s">
        <v>1483</v>
      </c>
      <c r="AI17" s="72" t="s">
        <v>1484</v>
      </c>
      <c r="AJ17" s="72" t="s">
        <v>1485</v>
      </c>
      <c r="AK17" s="72" t="s">
        <v>245</v>
      </c>
      <c r="AL17" s="72" t="s">
        <v>276</v>
      </c>
      <c r="AM17" s="72" t="s">
        <v>1486</v>
      </c>
      <c r="AN17" s="72" t="s">
        <v>302</v>
      </c>
      <c r="AO17" s="72" t="s">
        <v>350</v>
      </c>
      <c r="AP17" s="72" t="s">
        <v>391</v>
      </c>
      <c r="AQ17" s="71" t="s">
        <v>447</v>
      </c>
      <c r="AR17" s="72" t="s">
        <v>488</v>
      </c>
      <c r="AS17" s="72" t="s">
        <v>1487</v>
      </c>
      <c r="AT17" s="72" t="s">
        <v>1488</v>
      </c>
      <c r="AU17" s="72" t="s">
        <v>1489</v>
      </c>
      <c r="AV17" s="72" t="s">
        <v>1490</v>
      </c>
      <c r="AW17" s="72" t="s">
        <v>558</v>
      </c>
      <c r="AX17" s="72" t="s">
        <v>577</v>
      </c>
      <c r="AY17" s="72" t="s">
        <v>598</v>
      </c>
      <c r="AZ17" s="71" t="s">
        <v>629</v>
      </c>
      <c r="BA17" s="72" t="s">
        <v>682</v>
      </c>
      <c r="BB17" s="72" t="s">
        <v>1491</v>
      </c>
      <c r="BC17" s="72" t="s">
        <v>709</v>
      </c>
      <c r="BD17" s="71" t="s">
        <v>734</v>
      </c>
      <c r="BE17" s="72" t="s">
        <v>796</v>
      </c>
      <c r="BF17" s="72" t="s">
        <v>1492</v>
      </c>
      <c r="BG17" s="72" t="s">
        <v>1493</v>
      </c>
      <c r="BH17" s="72" t="s">
        <v>1494</v>
      </c>
      <c r="BI17" s="72" t="s">
        <v>1495</v>
      </c>
      <c r="BJ17" s="72" t="s">
        <v>865</v>
      </c>
      <c r="BK17" s="72" t="s">
        <v>406</v>
      </c>
      <c r="BL17" s="72" t="s">
        <v>1496</v>
      </c>
      <c r="BM17" s="72" t="s">
        <v>1497</v>
      </c>
      <c r="BN17" s="72" t="s">
        <v>1498</v>
      </c>
      <c r="BO17" s="72" t="s">
        <v>1499</v>
      </c>
      <c r="BP17" s="72" t="s">
        <v>1500</v>
      </c>
      <c r="BQ17" s="71" t="s">
        <v>954</v>
      </c>
      <c r="BR17" s="72" t="s">
        <v>1501</v>
      </c>
      <c r="BS17" s="72" t="s">
        <v>1502</v>
      </c>
      <c r="BT17" s="72" t="s">
        <v>1012</v>
      </c>
      <c r="BU17" s="72" t="s">
        <v>1030</v>
      </c>
      <c r="BV17" s="72" t="s">
        <v>1503</v>
      </c>
      <c r="BW17" s="72" t="s">
        <v>1053</v>
      </c>
      <c r="BX17" s="72" t="s">
        <v>1504</v>
      </c>
    </row>
    <row r="18" spans="8:76" x14ac:dyDescent="0.45">
      <c r="H18" s="73">
        <v>15</v>
      </c>
      <c r="K18" s="73">
        <v>15</v>
      </c>
      <c r="L18" s="73">
        <v>15</v>
      </c>
      <c r="M18" s="73">
        <v>15</v>
      </c>
      <c r="N18" s="73">
        <v>15</v>
      </c>
      <c r="O18" s="73">
        <v>15</v>
      </c>
      <c r="R18" s="73" t="s">
        <v>1344</v>
      </c>
      <c r="S18" s="110"/>
      <c r="T18" s="110"/>
      <c r="U18" s="110"/>
      <c r="V18" s="110"/>
      <c r="W18" s="73" t="s">
        <v>1369</v>
      </c>
      <c r="X18" s="110"/>
      <c r="AC18" s="69" t="s">
        <v>77</v>
      </c>
      <c r="AD18" s="72" t="s">
        <v>124</v>
      </c>
      <c r="AE18" s="72" t="s">
        <v>1505</v>
      </c>
      <c r="AF18" s="72" t="s">
        <v>1506</v>
      </c>
      <c r="AG18" s="72" t="s">
        <v>191</v>
      </c>
      <c r="AH18" s="72" t="s">
        <v>1507</v>
      </c>
      <c r="AI18" s="72" t="s">
        <v>1508</v>
      </c>
      <c r="AJ18" s="72" t="s">
        <v>1509</v>
      </c>
      <c r="AK18" s="72" t="s">
        <v>246</v>
      </c>
      <c r="AL18" s="72" t="s">
        <v>1510</v>
      </c>
      <c r="AM18" s="72" t="s">
        <v>1511</v>
      </c>
      <c r="AN18" s="72" t="s">
        <v>303</v>
      </c>
      <c r="AO18" s="72" t="s">
        <v>351</v>
      </c>
      <c r="AP18" s="72" t="s">
        <v>392</v>
      </c>
      <c r="AQ18" s="71" t="s">
        <v>448</v>
      </c>
      <c r="AR18" s="72" t="s">
        <v>489</v>
      </c>
      <c r="AS18" s="72" t="s">
        <v>1512</v>
      </c>
      <c r="AT18" s="72" t="s">
        <v>1513</v>
      </c>
      <c r="AU18" s="72" t="s">
        <v>1514</v>
      </c>
      <c r="AV18" s="72" t="s">
        <v>1515</v>
      </c>
      <c r="AW18" s="72" t="s">
        <v>559</v>
      </c>
      <c r="AX18" s="72" t="s">
        <v>578</v>
      </c>
      <c r="AY18" s="72" t="s">
        <v>599</v>
      </c>
      <c r="AZ18" s="71" t="s">
        <v>630</v>
      </c>
      <c r="BA18" s="72" t="s">
        <v>1516</v>
      </c>
      <c r="BB18" s="72" t="s">
        <v>1517</v>
      </c>
      <c r="BC18" s="72" t="s">
        <v>710</v>
      </c>
      <c r="BD18" s="71" t="s">
        <v>735</v>
      </c>
      <c r="BE18" s="72" t="s">
        <v>797</v>
      </c>
      <c r="BF18" s="72" t="s">
        <v>1518</v>
      </c>
      <c r="BG18" s="72" t="s">
        <v>1519</v>
      </c>
      <c r="BH18" s="72" t="s">
        <v>1520</v>
      </c>
      <c r="BI18" s="72" t="s">
        <v>1521</v>
      </c>
      <c r="BJ18" s="72" t="s">
        <v>866</v>
      </c>
      <c r="BK18" s="72" t="s">
        <v>883</v>
      </c>
      <c r="BL18" s="72" t="s">
        <v>1522</v>
      </c>
      <c r="BM18" s="72" t="s">
        <v>1523</v>
      </c>
      <c r="BN18" s="72" t="s">
        <v>1524</v>
      </c>
      <c r="BO18" s="72" t="s">
        <v>1525</v>
      </c>
      <c r="BP18" s="72" t="s">
        <v>1526</v>
      </c>
      <c r="BQ18" s="72" t="s">
        <v>955</v>
      </c>
      <c r="BR18" s="72" t="s">
        <v>1527</v>
      </c>
      <c r="BS18" s="72" t="s">
        <v>1528</v>
      </c>
      <c r="BT18" s="72" t="s">
        <v>1013</v>
      </c>
      <c r="BU18" s="72" t="s">
        <v>1529</v>
      </c>
      <c r="BV18" s="72" t="s">
        <v>1530</v>
      </c>
      <c r="BW18" s="72" t="s">
        <v>1054</v>
      </c>
      <c r="BX18" s="72" t="s">
        <v>1531</v>
      </c>
    </row>
    <row r="19" spans="8:76" x14ac:dyDescent="0.45">
      <c r="H19" s="73">
        <v>16</v>
      </c>
      <c r="K19" s="73">
        <v>16</v>
      </c>
      <c r="L19" s="73">
        <v>16</v>
      </c>
      <c r="N19" s="73">
        <v>16</v>
      </c>
      <c r="O19" s="75">
        <v>16</v>
      </c>
      <c r="R19" s="73" t="s">
        <v>1345</v>
      </c>
      <c r="S19" s="110"/>
      <c r="T19" s="110"/>
      <c r="U19" s="110"/>
      <c r="V19" s="110"/>
      <c r="W19" s="73" t="s">
        <v>1370</v>
      </c>
      <c r="X19" s="110"/>
      <c r="AC19" s="69" t="s">
        <v>78</v>
      </c>
      <c r="AD19" s="72" t="s">
        <v>125</v>
      </c>
      <c r="AE19" s="72" t="s">
        <v>1532</v>
      </c>
      <c r="AF19" s="72" t="s">
        <v>1533</v>
      </c>
      <c r="AG19" s="72" t="s">
        <v>192</v>
      </c>
      <c r="AH19" s="72" t="s">
        <v>1534</v>
      </c>
      <c r="AI19" s="72" t="s">
        <v>1535</v>
      </c>
      <c r="AJ19" s="72" t="s">
        <v>1536</v>
      </c>
      <c r="AK19" s="72" t="s">
        <v>247</v>
      </c>
      <c r="AL19" s="72" t="s">
        <v>1537</v>
      </c>
      <c r="AM19" s="72" t="s">
        <v>1538</v>
      </c>
      <c r="AN19" s="72" t="s">
        <v>304</v>
      </c>
      <c r="AO19" s="72" t="s">
        <v>352</v>
      </c>
      <c r="AP19" s="72" t="s">
        <v>393</v>
      </c>
      <c r="AQ19" s="71" t="s">
        <v>449</v>
      </c>
      <c r="AR19" s="72" t="s">
        <v>490</v>
      </c>
      <c r="AT19" s="72" t="s">
        <v>1539</v>
      </c>
      <c r="AU19" s="72" t="s">
        <v>1540</v>
      </c>
      <c r="AV19" s="72" t="s">
        <v>1541</v>
      </c>
      <c r="AW19" s="72" t="s">
        <v>560</v>
      </c>
      <c r="AX19" s="72" t="s">
        <v>579</v>
      </c>
      <c r="AY19" s="72" t="s">
        <v>600</v>
      </c>
      <c r="AZ19" s="71" t="s">
        <v>631</v>
      </c>
      <c r="BA19" s="72" t="s">
        <v>1542</v>
      </c>
      <c r="BB19" s="72" t="s">
        <v>1543</v>
      </c>
      <c r="BC19" s="72" t="s">
        <v>711</v>
      </c>
      <c r="BD19" s="71" t="s">
        <v>736</v>
      </c>
      <c r="BE19" s="72" t="s">
        <v>798</v>
      </c>
      <c r="BF19" s="72" t="s">
        <v>1544</v>
      </c>
      <c r="BG19" s="72" t="s">
        <v>1545</v>
      </c>
      <c r="BH19" s="72" t="s">
        <v>1546</v>
      </c>
      <c r="BI19" s="72" t="s">
        <v>1547</v>
      </c>
      <c r="BJ19" s="72" t="s">
        <v>867</v>
      </c>
      <c r="BK19" s="72" t="s">
        <v>884</v>
      </c>
      <c r="BL19" s="72" t="s">
        <v>1548</v>
      </c>
      <c r="BM19" s="72" t="s">
        <v>1549</v>
      </c>
      <c r="BN19" s="72" t="s">
        <v>1550</v>
      </c>
      <c r="BO19" s="72" t="s">
        <v>1551</v>
      </c>
      <c r="BP19" s="72" t="s">
        <v>1552</v>
      </c>
      <c r="BQ19" s="72" t="s">
        <v>956</v>
      </c>
      <c r="BR19" s="72" t="s">
        <v>1553</v>
      </c>
      <c r="BS19" s="72" t="s">
        <v>1554</v>
      </c>
      <c r="BT19" s="72" t="s">
        <v>1014</v>
      </c>
      <c r="BU19" s="72" t="s">
        <v>1555</v>
      </c>
      <c r="BV19" s="72" t="s">
        <v>1556</v>
      </c>
      <c r="BW19" s="72" t="s">
        <v>1055</v>
      </c>
      <c r="BX19" s="72" t="s">
        <v>1557</v>
      </c>
    </row>
    <row r="20" spans="8:76" x14ac:dyDescent="0.45">
      <c r="H20" s="73">
        <v>17</v>
      </c>
      <c r="K20" s="73">
        <v>17</v>
      </c>
      <c r="L20" s="73">
        <v>17</v>
      </c>
      <c r="N20" s="73">
        <v>17</v>
      </c>
      <c r="O20" s="75">
        <v>17</v>
      </c>
      <c r="R20" s="110"/>
      <c r="S20" s="110"/>
      <c r="T20" s="110"/>
      <c r="U20" s="110"/>
      <c r="V20" s="110"/>
      <c r="W20" s="73" t="s">
        <v>1371</v>
      </c>
      <c r="X20" s="110"/>
      <c r="AC20" s="69" t="s">
        <v>79</v>
      </c>
      <c r="AD20" s="72" t="s">
        <v>126</v>
      </c>
      <c r="AE20" s="72" t="s">
        <v>1558</v>
      </c>
      <c r="AF20" s="72" t="s">
        <v>1559</v>
      </c>
      <c r="AG20" s="72" t="s">
        <v>193</v>
      </c>
      <c r="AH20" s="72" t="s">
        <v>1560</v>
      </c>
      <c r="AI20" s="72" t="s">
        <v>1561</v>
      </c>
      <c r="AJ20" s="72" t="s">
        <v>1562</v>
      </c>
      <c r="AK20" s="72" t="s">
        <v>248</v>
      </c>
      <c r="AL20" s="72" t="s">
        <v>1563</v>
      </c>
      <c r="AM20" s="72" t="s">
        <v>1564</v>
      </c>
      <c r="AN20" s="72" t="s">
        <v>305</v>
      </c>
      <c r="AO20" s="72" t="s">
        <v>353</v>
      </c>
      <c r="AP20" s="72" t="s">
        <v>394</v>
      </c>
      <c r="AQ20" s="71" t="s">
        <v>450</v>
      </c>
      <c r="AR20" s="72" t="s">
        <v>491</v>
      </c>
      <c r="AT20" s="72" t="s">
        <v>1565</v>
      </c>
      <c r="AU20" s="72" t="s">
        <v>1566</v>
      </c>
      <c r="AV20" s="72" t="s">
        <v>1567</v>
      </c>
      <c r="AW20" s="72" t="s">
        <v>561</v>
      </c>
      <c r="AX20" s="72" t="s">
        <v>580</v>
      </c>
      <c r="AY20" s="72" t="s">
        <v>601</v>
      </c>
      <c r="AZ20" s="72" t="s">
        <v>632</v>
      </c>
      <c r="BA20" s="72" t="s">
        <v>1568</v>
      </c>
      <c r="BB20" s="72" t="s">
        <v>1569</v>
      </c>
      <c r="BC20" s="72" t="s">
        <v>712</v>
      </c>
      <c r="BD20" s="71" t="s">
        <v>737</v>
      </c>
      <c r="BE20" s="72" t="s">
        <v>799</v>
      </c>
      <c r="BF20" s="72" t="s">
        <v>1570</v>
      </c>
      <c r="BG20" s="72" t="s">
        <v>1571</v>
      </c>
      <c r="BH20" s="72" t="s">
        <v>1572</v>
      </c>
      <c r="BI20" s="72" t="s">
        <v>1573</v>
      </c>
      <c r="BJ20" s="72" t="s">
        <v>868</v>
      </c>
      <c r="BK20" s="72" t="s">
        <v>885</v>
      </c>
      <c r="BL20" s="72" t="s">
        <v>1574</v>
      </c>
      <c r="BM20" s="72" t="s">
        <v>1575</v>
      </c>
      <c r="BN20" s="72" t="s">
        <v>1576</v>
      </c>
      <c r="BO20" s="72" t="s">
        <v>1577</v>
      </c>
      <c r="BP20" s="72" t="s">
        <v>1578</v>
      </c>
      <c r="BQ20" s="72" t="s">
        <v>957</v>
      </c>
      <c r="BR20" s="72" t="s">
        <v>1579</v>
      </c>
      <c r="BS20" s="72" t="s">
        <v>1580</v>
      </c>
      <c r="BT20" s="72" t="s">
        <v>1015</v>
      </c>
      <c r="BU20" s="72" t="s">
        <v>1581</v>
      </c>
      <c r="BV20" s="72" t="s">
        <v>1582</v>
      </c>
      <c r="BW20" s="72" t="s">
        <v>1056</v>
      </c>
      <c r="BX20" s="72" t="s">
        <v>1583</v>
      </c>
    </row>
    <row r="21" spans="8:76" x14ac:dyDescent="0.45">
      <c r="H21" s="73">
        <v>18</v>
      </c>
      <c r="K21" s="73">
        <v>18</v>
      </c>
      <c r="L21" s="73">
        <v>18</v>
      </c>
      <c r="N21" s="73">
        <v>18</v>
      </c>
      <c r="O21" s="75">
        <v>18</v>
      </c>
      <c r="R21" s="110"/>
      <c r="S21" s="110"/>
      <c r="T21" s="110"/>
      <c r="U21" s="110"/>
      <c r="V21" s="110"/>
      <c r="W21" s="73" t="s">
        <v>1372</v>
      </c>
      <c r="X21" s="110"/>
      <c r="AC21" s="69" t="s">
        <v>80</v>
      </c>
      <c r="AD21" s="72" t="s">
        <v>127</v>
      </c>
      <c r="AE21" s="72" t="s">
        <v>1584</v>
      </c>
      <c r="AF21" s="72" t="s">
        <v>1585</v>
      </c>
      <c r="AG21" s="72" t="s">
        <v>1586</v>
      </c>
      <c r="AH21" s="72" t="s">
        <v>1587</v>
      </c>
      <c r="AI21" s="72" t="s">
        <v>1588</v>
      </c>
      <c r="AJ21" s="72" t="s">
        <v>1589</v>
      </c>
      <c r="AK21" s="72" t="s">
        <v>249</v>
      </c>
      <c r="AL21" s="72" t="s">
        <v>1590</v>
      </c>
      <c r="AM21" s="72" t="s">
        <v>1591</v>
      </c>
      <c r="AN21" s="72" t="s">
        <v>306</v>
      </c>
      <c r="AO21" s="72" t="s">
        <v>354</v>
      </c>
      <c r="AP21" s="72" t="s">
        <v>395</v>
      </c>
      <c r="AQ21" s="71" t="s">
        <v>451</v>
      </c>
      <c r="AR21" s="72" t="s">
        <v>492</v>
      </c>
      <c r="AT21" s="72" t="s">
        <v>1592</v>
      </c>
      <c r="AV21" s="72" t="s">
        <v>1593</v>
      </c>
      <c r="AW21" s="72" t="s">
        <v>562</v>
      </c>
      <c r="AX21" s="72" t="s">
        <v>581</v>
      </c>
      <c r="AY21" s="72" t="s">
        <v>602</v>
      </c>
      <c r="AZ21" s="72" t="s">
        <v>633</v>
      </c>
      <c r="BA21" s="72" t="s">
        <v>1594</v>
      </c>
      <c r="BB21" s="72" t="s">
        <v>1595</v>
      </c>
      <c r="BC21" s="72" t="s">
        <v>713</v>
      </c>
      <c r="BD21" s="71" t="s">
        <v>738</v>
      </c>
      <c r="BE21" s="72" t="s">
        <v>800</v>
      </c>
      <c r="BF21" s="72" t="s">
        <v>1596</v>
      </c>
      <c r="BG21" s="72" t="s">
        <v>1597</v>
      </c>
      <c r="BH21" s="72" t="s">
        <v>1598</v>
      </c>
      <c r="BI21" s="72" t="s">
        <v>1599</v>
      </c>
      <c r="BJ21" s="72" t="s">
        <v>869</v>
      </c>
      <c r="BK21" s="72" t="s">
        <v>886</v>
      </c>
      <c r="BL21" s="72" t="s">
        <v>1600</v>
      </c>
      <c r="BM21" s="72" t="s">
        <v>1601</v>
      </c>
      <c r="BO21" s="72" t="s">
        <v>1602</v>
      </c>
      <c r="BP21" s="72" t="s">
        <v>1603</v>
      </c>
      <c r="BQ21" s="72" t="s">
        <v>958</v>
      </c>
      <c r="BR21" s="72" t="s">
        <v>1604</v>
      </c>
      <c r="BS21" s="72" t="s">
        <v>1605</v>
      </c>
      <c r="BT21" s="72" t="s">
        <v>1016</v>
      </c>
      <c r="BU21" s="72" t="s">
        <v>1606</v>
      </c>
      <c r="BV21" s="72" t="s">
        <v>1607</v>
      </c>
      <c r="BW21" s="72" t="s">
        <v>1057</v>
      </c>
      <c r="BX21" s="72" t="s">
        <v>1608</v>
      </c>
    </row>
    <row r="22" spans="8:76" x14ac:dyDescent="0.45">
      <c r="H22" s="73">
        <v>19</v>
      </c>
      <c r="K22" s="73">
        <v>19</v>
      </c>
      <c r="L22" s="73">
        <v>19</v>
      </c>
      <c r="N22" s="73">
        <v>19</v>
      </c>
      <c r="O22" s="75">
        <v>19</v>
      </c>
      <c r="R22" s="110"/>
      <c r="S22" s="110"/>
      <c r="T22" s="110"/>
      <c r="U22" s="110"/>
      <c r="V22" s="110"/>
      <c r="W22" s="73" t="s">
        <v>1373</v>
      </c>
      <c r="X22" s="110"/>
      <c r="AC22" s="69" t="s">
        <v>81</v>
      </c>
      <c r="AD22" s="72" t="s">
        <v>128</v>
      </c>
      <c r="AE22" s="72" t="s">
        <v>1609</v>
      </c>
      <c r="AF22" s="72" t="s">
        <v>1610</v>
      </c>
      <c r="AG22" s="72" t="s">
        <v>1611</v>
      </c>
      <c r="AH22" s="72" t="s">
        <v>1612</v>
      </c>
      <c r="AI22" s="72" t="s">
        <v>1613</v>
      </c>
      <c r="AJ22" s="72" t="s">
        <v>1614</v>
      </c>
      <c r="AK22" s="72" t="s">
        <v>250</v>
      </c>
      <c r="AL22" s="72" t="s">
        <v>1615</v>
      </c>
      <c r="AM22" s="72" t="s">
        <v>1616</v>
      </c>
      <c r="AN22" s="72" t="s">
        <v>307</v>
      </c>
      <c r="AO22" s="72" t="s">
        <v>355</v>
      </c>
      <c r="AP22" s="72" t="s">
        <v>396</v>
      </c>
      <c r="AQ22" s="71" t="s">
        <v>452</v>
      </c>
      <c r="AR22" s="72" t="s">
        <v>493</v>
      </c>
      <c r="AT22" s="72" t="s">
        <v>1617</v>
      </c>
      <c r="AV22" s="72" t="s">
        <v>1618</v>
      </c>
      <c r="AW22" s="72" t="s">
        <v>563</v>
      </c>
      <c r="AX22" s="72" t="s">
        <v>582</v>
      </c>
      <c r="AY22" s="72" t="s">
        <v>603</v>
      </c>
      <c r="AZ22" s="72" t="s">
        <v>634</v>
      </c>
      <c r="BA22" s="72" t="s">
        <v>1619</v>
      </c>
      <c r="BB22" s="72" t="s">
        <v>1620</v>
      </c>
      <c r="BC22" s="72" t="s">
        <v>714</v>
      </c>
      <c r="BD22" s="71" t="s">
        <v>739</v>
      </c>
      <c r="BE22" s="72" t="s">
        <v>801</v>
      </c>
      <c r="BF22" s="72" t="s">
        <v>1621</v>
      </c>
      <c r="BG22" s="72" t="s">
        <v>1622</v>
      </c>
      <c r="BH22" s="72" t="s">
        <v>1623</v>
      </c>
      <c r="BI22" s="72" t="s">
        <v>1624</v>
      </c>
      <c r="BJ22" s="72" t="s">
        <v>1625</v>
      </c>
      <c r="BK22" s="72" t="s">
        <v>887</v>
      </c>
      <c r="BL22" s="72" t="s">
        <v>1626</v>
      </c>
      <c r="BM22" s="72" t="s">
        <v>1627</v>
      </c>
      <c r="BO22" s="72" t="s">
        <v>1628</v>
      </c>
      <c r="BP22" s="72" t="s">
        <v>1629</v>
      </c>
      <c r="BQ22" s="72" t="s">
        <v>959</v>
      </c>
      <c r="BR22" s="72" t="s">
        <v>1630</v>
      </c>
      <c r="BS22" s="72" t="s">
        <v>1631</v>
      </c>
      <c r="BT22" s="72" t="s">
        <v>1632</v>
      </c>
      <c r="BV22" s="72" t="s">
        <v>1633</v>
      </c>
      <c r="BW22" s="72" t="s">
        <v>1058</v>
      </c>
      <c r="BX22" s="72" t="s">
        <v>1634</v>
      </c>
    </row>
    <row r="23" spans="8:76" x14ac:dyDescent="0.45">
      <c r="H23" s="73">
        <v>20</v>
      </c>
      <c r="K23" s="73">
        <v>20</v>
      </c>
      <c r="L23" s="73">
        <v>20</v>
      </c>
      <c r="N23" s="73">
        <v>20</v>
      </c>
      <c r="O23" s="75">
        <v>20</v>
      </c>
      <c r="R23" s="110"/>
      <c r="S23" s="110"/>
      <c r="T23" s="110"/>
      <c r="U23" s="110"/>
      <c r="V23" s="110"/>
      <c r="W23" s="73" t="s">
        <v>1374</v>
      </c>
      <c r="X23" s="110"/>
      <c r="AC23" s="69" t="s">
        <v>82</v>
      </c>
      <c r="AD23" s="72" t="s">
        <v>129</v>
      </c>
      <c r="AE23" s="72" t="s">
        <v>1635</v>
      </c>
      <c r="AF23" s="72" t="s">
        <v>1636</v>
      </c>
      <c r="AG23" s="72" t="s">
        <v>1637</v>
      </c>
      <c r="AH23" s="72" t="s">
        <v>1638</v>
      </c>
      <c r="AI23" s="72" t="s">
        <v>1639</v>
      </c>
      <c r="AJ23" s="72" t="s">
        <v>1640</v>
      </c>
      <c r="AK23" s="72" t="s">
        <v>251</v>
      </c>
      <c r="AL23" s="72" t="s">
        <v>1641</v>
      </c>
      <c r="AM23" s="72" t="s">
        <v>1642</v>
      </c>
      <c r="AN23" s="72" t="s">
        <v>308</v>
      </c>
      <c r="AO23" s="72" t="s">
        <v>356</v>
      </c>
      <c r="AP23" s="72" t="s">
        <v>397</v>
      </c>
      <c r="AQ23" s="71" t="s">
        <v>453</v>
      </c>
      <c r="AR23" s="72" t="s">
        <v>494</v>
      </c>
      <c r="AV23" s="72" t="s">
        <v>1643</v>
      </c>
      <c r="AW23" s="72" t="s">
        <v>1644</v>
      </c>
      <c r="AX23" s="72" t="s">
        <v>583</v>
      </c>
      <c r="AY23" s="72" t="s">
        <v>604</v>
      </c>
      <c r="AZ23" s="72" t="s">
        <v>635</v>
      </c>
      <c r="BA23" s="72" t="s">
        <v>1645</v>
      </c>
      <c r="BC23" s="72" t="s">
        <v>715</v>
      </c>
      <c r="BD23" s="71" t="s">
        <v>740</v>
      </c>
      <c r="BE23" s="72" t="s">
        <v>802</v>
      </c>
      <c r="BF23" s="72" t="s">
        <v>1646</v>
      </c>
      <c r="BG23" s="72" t="s">
        <v>1647</v>
      </c>
      <c r="BJ23" s="72" t="s">
        <v>1648</v>
      </c>
      <c r="BK23" s="72" t="s">
        <v>888</v>
      </c>
      <c r="BM23" s="72" t="s">
        <v>1649</v>
      </c>
      <c r="BO23" s="72" t="s">
        <v>1650</v>
      </c>
      <c r="BP23" s="72" t="s">
        <v>1651</v>
      </c>
      <c r="BQ23" s="72" t="s">
        <v>960</v>
      </c>
      <c r="BR23" s="72" t="s">
        <v>1652</v>
      </c>
      <c r="BS23" s="72" t="s">
        <v>1653</v>
      </c>
      <c r="BT23" s="72" t="s">
        <v>1654</v>
      </c>
      <c r="BV23" s="72" t="s">
        <v>1655</v>
      </c>
      <c r="BW23" s="72" t="s">
        <v>1656</v>
      </c>
      <c r="BX23" s="72" t="s">
        <v>1657</v>
      </c>
    </row>
    <row r="24" spans="8:76" x14ac:dyDescent="0.45">
      <c r="H24" s="73">
        <v>21</v>
      </c>
      <c r="K24" s="73">
        <v>21</v>
      </c>
      <c r="L24" s="73">
        <v>21</v>
      </c>
      <c r="N24" s="73">
        <v>21</v>
      </c>
      <c r="O24" s="75">
        <v>21</v>
      </c>
      <c r="AC24" s="69" t="s">
        <v>83</v>
      </c>
      <c r="AD24" s="72" t="s">
        <v>130</v>
      </c>
      <c r="AE24" s="72" t="s">
        <v>1658</v>
      </c>
      <c r="AF24" s="72" t="s">
        <v>1659</v>
      </c>
      <c r="AG24" s="72" t="s">
        <v>1660</v>
      </c>
      <c r="AH24" s="72" t="s">
        <v>1661</v>
      </c>
      <c r="AI24" s="72" t="s">
        <v>1662</v>
      </c>
      <c r="AJ24" s="72" t="s">
        <v>1663</v>
      </c>
      <c r="AK24" s="72" t="s">
        <v>252</v>
      </c>
      <c r="AL24" s="72" t="s">
        <v>1664</v>
      </c>
      <c r="AM24" s="72" t="s">
        <v>1665</v>
      </c>
      <c r="AN24" s="72" t="s">
        <v>309</v>
      </c>
      <c r="AO24" s="72" t="s">
        <v>357</v>
      </c>
      <c r="AP24" s="72" t="s">
        <v>398</v>
      </c>
      <c r="AQ24" s="71" t="s">
        <v>454</v>
      </c>
      <c r="AR24" s="72" t="s">
        <v>495</v>
      </c>
      <c r="AV24" s="72" t="s">
        <v>1666</v>
      </c>
      <c r="AW24" s="72" t="s">
        <v>1667</v>
      </c>
      <c r="AX24" s="72" t="s">
        <v>584</v>
      </c>
      <c r="AY24" s="72" t="s">
        <v>605</v>
      </c>
      <c r="AZ24" s="72" t="s">
        <v>636</v>
      </c>
      <c r="BA24" s="72" t="s">
        <v>1668</v>
      </c>
      <c r="BC24" s="72" t="s">
        <v>716</v>
      </c>
      <c r="BD24" s="71" t="s">
        <v>741</v>
      </c>
      <c r="BE24" s="72" t="s">
        <v>803</v>
      </c>
      <c r="BF24" s="72" t="s">
        <v>1669</v>
      </c>
      <c r="BG24" s="72" t="s">
        <v>1670</v>
      </c>
      <c r="BJ24" s="72" t="s">
        <v>1671</v>
      </c>
      <c r="BK24" s="72" t="s">
        <v>889</v>
      </c>
      <c r="BM24" s="72" t="s">
        <v>1672</v>
      </c>
      <c r="BP24" s="72" t="s">
        <v>1673</v>
      </c>
      <c r="BQ24" s="72" t="s">
        <v>961</v>
      </c>
      <c r="BS24" s="72" t="s">
        <v>1674</v>
      </c>
      <c r="BT24" s="72" t="s">
        <v>1675</v>
      </c>
      <c r="BV24" s="72" t="s">
        <v>1676</v>
      </c>
      <c r="BW24" s="72" t="s">
        <v>1677</v>
      </c>
      <c r="BX24" s="72" t="s">
        <v>1678</v>
      </c>
    </row>
    <row r="25" spans="8:76" x14ac:dyDescent="0.45">
      <c r="H25" s="73">
        <v>22</v>
      </c>
      <c r="K25" s="73">
        <v>22</v>
      </c>
      <c r="L25" s="73">
        <v>22</v>
      </c>
      <c r="N25" s="73">
        <v>22</v>
      </c>
      <c r="O25" s="75">
        <v>22</v>
      </c>
      <c r="AC25" s="69" t="s">
        <v>84</v>
      </c>
      <c r="AD25" s="72" t="s">
        <v>131</v>
      </c>
      <c r="AE25" s="72" t="s">
        <v>1679</v>
      </c>
      <c r="AF25" s="72" t="s">
        <v>1680</v>
      </c>
      <c r="AG25" s="72" t="s">
        <v>1681</v>
      </c>
      <c r="AH25" s="72" t="s">
        <v>1682</v>
      </c>
      <c r="AI25" s="72" t="s">
        <v>1683</v>
      </c>
      <c r="AJ25" s="72" t="s">
        <v>1684</v>
      </c>
      <c r="AK25" s="72" t="s">
        <v>253</v>
      </c>
      <c r="AL25" s="72" t="s">
        <v>1685</v>
      </c>
      <c r="AM25" s="72" t="s">
        <v>1686</v>
      </c>
      <c r="AN25" s="72" t="s">
        <v>310</v>
      </c>
      <c r="AO25" s="72" t="s">
        <v>358</v>
      </c>
      <c r="AP25" s="72" t="s">
        <v>399</v>
      </c>
      <c r="AQ25" s="71" t="s">
        <v>455</v>
      </c>
      <c r="AR25" s="72" t="s">
        <v>496</v>
      </c>
      <c r="AV25" s="72" t="s">
        <v>1687</v>
      </c>
      <c r="AW25" s="72" t="s">
        <v>1688</v>
      </c>
      <c r="AX25" s="72" t="s">
        <v>1689</v>
      </c>
      <c r="AY25" s="72" t="s">
        <v>606</v>
      </c>
      <c r="AZ25" s="72" t="s">
        <v>637</v>
      </c>
      <c r="BA25" s="72" t="s">
        <v>1690</v>
      </c>
      <c r="BC25" s="72" t="s">
        <v>717</v>
      </c>
      <c r="BD25" s="71" t="s">
        <v>742</v>
      </c>
      <c r="BE25" s="72" t="s">
        <v>804</v>
      </c>
      <c r="BF25" s="72" t="s">
        <v>1691</v>
      </c>
      <c r="BG25" s="72" t="s">
        <v>1692</v>
      </c>
      <c r="BJ25" s="72" t="s">
        <v>1693</v>
      </c>
      <c r="BK25" s="72" t="s">
        <v>1694</v>
      </c>
      <c r="BM25" s="72" t="s">
        <v>1695</v>
      </c>
      <c r="BP25" s="72" t="s">
        <v>1696</v>
      </c>
      <c r="BQ25" s="72" t="s">
        <v>962</v>
      </c>
      <c r="BT25" s="72" t="s">
        <v>1697</v>
      </c>
      <c r="BV25" s="72" t="s">
        <v>1698</v>
      </c>
      <c r="BW25" s="72" t="s">
        <v>1699</v>
      </c>
      <c r="BX25" s="72" t="s">
        <v>1700</v>
      </c>
    </row>
    <row r="26" spans="8:76" x14ac:dyDescent="0.45">
      <c r="H26" s="73">
        <v>23</v>
      </c>
      <c r="K26" s="73">
        <v>23</v>
      </c>
      <c r="L26" s="73">
        <v>23</v>
      </c>
      <c r="N26" s="73">
        <v>23</v>
      </c>
      <c r="O26" s="75">
        <v>23</v>
      </c>
      <c r="AC26" s="69" t="s">
        <v>85</v>
      </c>
      <c r="AD26" s="72" t="s">
        <v>132</v>
      </c>
      <c r="AE26" s="72" t="s">
        <v>1701</v>
      </c>
      <c r="AF26" s="72" t="s">
        <v>1702</v>
      </c>
      <c r="AG26" s="72" t="s">
        <v>1703</v>
      </c>
      <c r="AH26" s="72" t="s">
        <v>1704</v>
      </c>
      <c r="AI26" s="72" t="s">
        <v>1705</v>
      </c>
      <c r="AJ26" s="72" t="s">
        <v>1706</v>
      </c>
      <c r="AK26" s="72" t="s">
        <v>254</v>
      </c>
      <c r="AL26" s="72" t="s">
        <v>1707</v>
      </c>
      <c r="AM26" s="72" t="s">
        <v>1708</v>
      </c>
      <c r="AN26" s="72" t="s">
        <v>311</v>
      </c>
      <c r="AO26" s="72" t="s">
        <v>359</v>
      </c>
      <c r="AP26" s="72" t="s">
        <v>400</v>
      </c>
      <c r="AQ26" s="71" t="s">
        <v>456</v>
      </c>
      <c r="AR26" s="72" t="s">
        <v>497</v>
      </c>
      <c r="AV26" s="72" t="s">
        <v>1709</v>
      </c>
      <c r="AW26" s="72" t="s">
        <v>1710</v>
      </c>
      <c r="AX26" s="72" t="s">
        <v>1711</v>
      </c>
      <c r="AY26" s="72" t="s">
        <v>607</v>
      </c>
      <c r="AZ26" s="72" t="s">
        <v>638</v>
      </c>
      <c r="BA26" s="72" t="s">
        <v>1712</v>
      </c>
      <c r="BC26" s="72" t="s">
        <v>718</v>
      </c>
      <c r="BD26" s="71" t="s">
        <v>743</v>
      </c>
      <c r="BE26" s="72" t="s">
        <v>805</v>
      </c>
      <c r="BF26" s="72" t="s">
        <v>1713</v>
      </c>
      <c r="BG26" s="72" t="s">
        <v>1714</v>
      </c>
      <c r="BJ26" s="72" t="s">
        <v>1715</v>
      </c>
      <c r="BK26" s="72" t="s">
        <v>1716</v>
      </c>
      <c r="BM26" s="72" t="s">
        <v>1717</v>
      </c>
      <c r="BP26" s="72" t="s">
        <v>1718</v>
      </c>
      <c r="BQ26" s="72" t="s">
        <v>963</v>
      </c>
      <c r="BT26" s="72" t="s">
        <v>1719</v>
      </c>
      <c r="BV26" s="72" t="s">
        <v>1720</v>
      </c>
      <c r="BW26" s="72" t="s">
        <v>1721</v>
      </c>
      <c r="BX26" s="72" t="s">
        <v>1722</v>
      </c>
    </row>
    <row r="27" spans="8:76" x14ac:dyDescent="0.45">
      <c r="H27" s="73">
        <v>24</v>
      </c>
      <c r="K27" s="73">
        <v>24</v>
      </c>
      <c r="L27" s="73">
        <v>24</v>
      </c>
      <c r="N27" s="73">
        <v>24</v>
      </c>
      <c r="O27" s="75">
        <v>24</v>
      </c>
      <c r="AC27" s="69" t="s">
        <v>86</v>
      </c>
      <c r="AD27" s="72" t="s">
        <v>133</v>
      </c>
      <c r="AE27" s="72" t="s">
        <v>1723</v>
      </c>
      <c r="AF27" s="72" t="s">
        <v>1724</v>
      </c>
      <c r="AG27" s="72" t="s">
        <v>1725</v>
      </c>
      <c r="AH27" s="72" t="s">
        <v>1726</v>
      </c>
      <c r="AI27" s="72" t="s">
        <v>1727</v>
      </c>
      <c r="AJ27" s="72" t="s">
        <v>1728</v>
      </c>
      <c r="AK27" s="72" t="s">
        <v>255</v>
      </c>
      <c r="AL27" s="72" t="s">
        <v>1729</v>
      </c>
      <c r="AM27" s="72" t="s">
        <v>1730</v>
      </c>
      <c r="AN27" s="72" t="s">
        <v>312</v>
      </c>
      <c r="AO27" s="72" t="s">
        <v>360</v>
      </c>
      <c r="AP27" s="72" t="s">
        <v>401</v>
      </c>
      <c r="AQ27" s="71" t="s">
        <v>457</v>
      </c>
      <c r="AR27" s="72" t="s">
        <v>498</v>
      </c>
      <c r="AV27" s="72" t="s">
        <v>1731</v>
      </c>
      <c r="AW27" s="72" t="s">
        <v>1732</v>
      </c>
      <c r="AX27" s="72" t="s">
        <v>1733</v>
      </c>
      <c r="AY27" s="72" t="s">
        <v>608</v>
      </c>
      <c r="AZ27" s="72" t="s">
        <v>639</v>
      </c>
      <c r="BA27" s="72" t="s">
        <v>1734</v>
      </c>
      <c r="BC27" s="72" t="s">
        <v>719</v>
      </c>
      <c r="BD27" s="71" t="s">
        <v>744</v>
      </c>
      <c r="BE27" s="72" t="s">
        <v>806</v>
      </c>
      <c r="BF27" s="72" t="s">
        <v>1735</v>
      </c>
      <c r="BG27" s="72" t="s">
        <v>1736</v>
      </c>
      <c r="BJ27" s="72" t="s">
        <v>1737</v>
      </c>
      <c r="BK27" s="72" t="s">
        <v>1738</v>
      </c>
      <c r="BM27" s="72" t="s">
        <v>1739</v>
      </c>
      <c r="BP27" s="72" t="s">
        <v>1740</v>
      </c>
      <c r="BQ27" s="72" t="s">
        <v>964</v>
      </c>
      <c r="BT27" s="72" t="s">
        <v>1741</v>
      </c>
      <c r="BV27" s="72" t="s">
        <v>1742</v>
      </c>
      <c r="BW27" s="72" t="s">
        <v>1743</v>
      </c>
      <c r="BX27" s="72" t="s">
        <v>1744</v>
      </c>
    </row>
    <row r="28" spans="8:76" x14ac:dyDescent="0.45">
      <c r="H28" s="73">
        <v>25</v>
      </c>
      <c r="K28" s="73">
        <v>25</v>
      </c>
      <c r="L28" s="73">
        <v>25</v>
      </c>
      <c r="N28" s="73">
        <v>25</v>
      </c>
      <c r="O28" s="75">
        <v>25</v>
      </c>
      <c r="AC28" s="69" t="s">
        <v>87</v>
      </c>
      <c r="AD28" s="72" t="s">
        <v>134</v>
      </c>
      <c r="AE28" s="72" t="s">
        <v>1745</v>
      </c>
      <c r="AF28" s="72" t="s">
        <v>1746</v>
      </c>
      <c r="AG28" s="72" t="s">
        <v>1747</v>
      </c>
      <c r="AH28" s="72" t="s">
        <v>1748</v>
      </c>
      <c r="AI28" s="72" t="s">
        <v>1749</v>
      </c>
      <c r="AJ28" s="72" t="s">
        <v>1750</v>
      </c>
      <c r="AK28" s="72" t="s">
        <v>256</v>
      </c>
      <c r="AL28" s="72" t="s">
        <v>1751</v>
      </c>
      <c r="AM28" s="72" t="s">
        <v>1752</v>
      </c>
      <c r="AN28" s="72" t="s">
        <v>313</v>
      </c>
      <c r="AO28" s="72" t="s">
        <v>361</v>
      </c>
      <c r="AP28" s="72" t="s">
        <v>402</v>
      </c>
      <c r="AQ28" s="71" t="s">
        <v>458</v>
      </c>
      <c r="AR28" s="72" t="s">
        <v>499</v>
      </c>
      <c r="AV28" s="72" t="s">
        <v>1753</v>
      </c>
      <c r="AW28" s="72" t="s">
        <v>1754</v>
      </c>
      <c r="AX28" s="72" t="s">
        <v>1755</v>
      </c>
      <c r="AY28" s="72" t="s">
        <v>609</v>
      </c>
      <c r="AZ28" s="72" t="s">
        <v>640</v>
      </c>
      <c r="BA28" s="72" t="s">
        <v>1756</v>
      </c>
      <c r="BC28" s="72" t="s">
        <v>720</v>
      </c>
      <c r="BD28" s="71" t="s">
        <v>745</v>
      </c>
      <c r="BE28" s="72" t="s">
        <v>807</v>
      </c>
      <c r="BF28" s="72" t="s">
        <v>1757</v>
      </c>
      <c r="BG28" s="72" t="s">
        <v>1758</v>
      </c>
      <c r="BJ28" s="72" t="s">
        <v>1759</v>
      </c>
      <c r="BK28" s="72" t="s">
        <v>1760</v>
      </c>
      <c r="BP28" s="72" t="s">
        <v>1761</v>
      </c>
      <c r="BQ28" s="72" t="s">
        <v>965</v>
      </c>
      <c r="BT28" s="72" t="s">
        <v>1762</v>
      </c>
      <c r="BV28" s="72" t="s">
        <v>1763</v>
      </c>
      <c r="BW28" s="72" t="s">
        <v>1764</v>
      </c>
      <c r="BX28" s="72" t="s">
        <v>1765</v>
      </c>
    </row>
    <row r="29" spans="8:76" x14ac:dyDescent="0.45">
      <c r="H29" s="73">
        <v>26</v>
      </c>
      <c r="K29" s="73">
        <v>26</v>
      </c>
      <c r="L29" s="73">
        <v>26</v>
      </c>
      <c r="N29" s="73">
        <v>26</v>
      </c>
      <c r="O29" s="75">
        <v>26</v>
      </c>
      <c r="AC29" s="69" t="s">
        <v>88</v>
      </c>
      <c r="AD29" s="72" t="s">
        <v>135</v>
      </c>
      <c r="AE29" s="72" t="s">
        <v>1766</v>
      </c>
      <c r="AF29" s="72" t="s">
        <v>1767</v>
      </c>
      <c r="AG29" s="72" t="s">
        <v>1768</v>
      </c>
      <c r="AI29" s="72" t="s">
        <v>1769</v>
      </c>
      <c r="AJ29" s="72" t="s">
        <v>1770</v>
      </c>
      <c r="AK29" s="72" t="s">
        <v>257</v>
      </c>
      <c r="AM29" s="72" t="s">
        <v>1771</v>
      </c>
      <c r="AN29" s="72" t="s">
        <v>314</v>
      </c>
      <c r="AO29" s="72" t="s">
        <v>362</v>
      </c>
      <c r="AP29" s="72" t="s">
        <v>403</v>
      </c>
      <c r="AQ29" s="71" t="s">
        <v>1772</v>
      </c>
      <c r="AR29" s="72" t="s">
        <v>500</v>
      </c>
      <c r="AV29" s="72" t="s">
        <v>1773</v>
      </c>
      <c r="AW29" s="72" t="s">
        <v>1774</v>
      </c>
      <c r="AX29" s="72" t="s">
        <v>1775</v>
      </c>
      <c r="AY29" s="72" t="s">
        <v>610</v>
      </c>
      <c r="AZ29" s="72" t="s">
        <v>641</v>
      </c>
      <c r="BA29" s="72" t="s">
        <v>1776</v>
      </c>
      <c r="BC29" s="72" t="s">
        <v>1777</v>
      </c>
      <c r="BD29" s="71" t="s">
        <v>746</v>
      </c>
      <c r="BE29" s="72" t="s">
        <v>808</v>
      </c>
      <c r="BF29" s="72" t="s">
        <v>1778</v>
      </c>
      <c r="BG29" s="72" t="s">
        <v>1779</v>
      </c>
      <c r="BJ29" s="72" t="s">
        <v>1780</v>
      </c>
      <c r="BK29" s="72" t="s">
        <v>1781</v>
      </c>
      <c r="BP29" s="72" t="s">
        <v>1782</v>
      </c>
      <c r="BQ29" s="72" t="s">
        <v>966</v>
      </c>
      <c r="BT29" s="72" t="s">
        <v>1783</v>
      </c>
      <c r="BV29" s="72" t="s">
        <v>1784</v>
      </c>
      <c r="BW29" s="72" t="s">
        <v>1785</v>
      </c>
      <c r="BX29" s="72" t="s">
        <v>1786</v>
      </c>
    </row>
    <row r="30" spans="8:76" x14ac:dyDescent="0.45">
      <c r="H30" s="73">
        <v>27</v>
      </c>
      <c r="K30" s="73">
        <v>27</v>
      </c>
      <c r="L30" s="73">
        <v>27</v>
      </c>
      <c r="N30" s="73">
        <v>27</v>
      </c>
      <c r="O30" s="75">
        <v>27</v>
      </c>
      <c r="AC30" s="69" t="s">
        <v>89</v>
      </c>
      <c r="AD30" s="72" t="s">
        <v>136</v>
      </c>
      <c r="AE30" s="72" t="s">
        <v>1787</v>
      </c>
      <c r="AF30" s="72" t="s">
        <v>1788</v>
      </c>
      <c r="AG30" s="72" t="s">
        <v>1789</v>
      </c>
      <c r="AI30" s="72" t="s">
        <v>1790</v>
      </c>
      <c r="AJ30" s="72" t="s">
        <v>1791</v>
      </c>
      <c r="AK30" s="72" t="s">
        <v>258</v>
      </c>
      <c r="AM30" s="72" t="s">
        <v>1792</v>
      </c>
      <c r="AN30" s="72" t="s">
        <v>315</v>
      </c>
      <c r="AO30" s="72" t="s">
        <v>363</v>
      </c>
      <c r="AP30" s="72" t="s">
        <v>404</v>
      </c>
      <c r="AQ30" s="71" t="s">
        <v>1793</v>
      </c>
      <c r="AR30" s="72" t="s">
        <v>501</v>
      </c>
      <c r="AV30" s="72" t="s">
        <v>1794</v>
      </c>
      <c r="AW30" s="72" t="s">
        <v>1795</v>
      </c>
      <c r="AX30" s="72" t="s">
        <v>1796</v>
      </c>
      <c r="AY30" s="72" t="s">
        <v>611</v>
      </c>
      <c r="AZ30" s="72" t="s">
        <v>642</v>
      </c>
      <c r="BA30" s="72" t="s">
        <v>1797</v>
      </c>
      <c r="BC30" s="72" t="s">
        <v>1798</v>
      </c>
      <c r="BD30" s="71" t="s">
        <v>747</v>
      </c>
      <c r="BE30" s="72" t="s">
        <v>809</v>
      </c>
      <c r="BF30" s="72" t="s">
        <v>1799</v>
      </c>
      <c r="BG30" s="72" t="s">
        <v>1800</v>
      </c>
      <c r="BJ30" s="72" t="s">
        <v>1801</v>
      </c>
      <c r="BK30" s="72" t="s">
        <v>1802</v>
      </c>
      <c r="BP30" s="72" t="s">
        <v>1803</v>
      </c>
      <c r="BQ30" s="72" t="s">
        <v>967</v>
      </c>
      <c r="BT30" s="72" t="s">
        <v>1804</v>
      </c>
      <c r="BW30" s="72" t="s">
        <v>1805</v>
      </c>
      <c r="BX30" s="72" t="s">
        <v>1806</v>
      </c>
    </row>
    <row r="31" spans="8:76" x14ac:dyDescent="0.45">
      <c r="H31" s="73">
        <v>28</v>
      </c>
      <c r="K31" s="73">
        <v>28</v>
      </c>
      <c r="L31" s="73">
        <v>28</v>
      </c>
      <c r="N31" s="73">
        <v>28</v>
      </c>
      <c r="O31" s="75">
        <v>28</v>
      </c>
      <c r="AC31" s="69" t="s">
        <v>90</v>
      </c>
      <c r="AD31" s="72" t="s">
        <v>137</v>
      </c>
      <c r="AE31" s="72" t="s">
        <v>1807</v>
      </c>
      <c r="AF31" s="72" t="s">
        <v>1808</v>
      </c>
      <c r="AG31" s="72" t="s">
        <v>1809</v>
      </c>
      <c r="AI31" s="72" t="s">
        <v>1810</v>
      </c>
      <c r="AJ31" s="72" t="s">
        <v>1811</v>
      </c>
      <c r="AK31" s="72" t="s">
        <v>259</v>
      </c>
      <c r="AM31" s="72" t="s">
        <v>1812</v>
      </c>
      <c r="AN31" s="72" t="s">
        <v>316</v>
      </c>
      <c r="AO31" s="72" t="s">
        <v>364</v>
      </c>
      <c r="AP31" s="72" t="s">
        <v>405</v>
      </c>
      <c r="AQ31" s="71" t="s">
        <v>1813</v>
      </c>
      <c r="AR31" s="72" t="s">
        <v>1814</v>
      </c>
      <c r="AW31" s="72" t="s">
        <v>1815</v>
      </c>
      <c r="AX31" s="72" t="s">
        <v>1816</v>
      </c>
      <c r="AY31" s="72" t="s">
        <v>612</v>
      </c>
      <c r="AZ31" s="72" t="s">
        <v>643</v>
      </c>
      <c r="BA31" s="72" t="s">
        <v>1817</v>
      </c>
      <c r="BC31" s="72" t="s">
        <v>1818</v>
      </c>
      <c r="BD31" s="71" t="s">
        <v>748</v>
      </c>
      <c r="BE31" s="72" t="s">
        <v>810</v>
      </c>
      <c r="BF31" s="72" t="s">
        <v>1819</v>
      </c>
      <c r="BG31" s="72" t="s">
        <v>1820</v>
      </c>
      <c r="BJ31" s="72" t="s">
        <v>1821</v>
      </c>
      <c r="BK31" s="72" t="s">
        <v>1822</v>
      </c>
      <c r="BP31" s="72" t="s">
        <v>1823</v>
      </c>
      <c r="BQ31" s="72" t="s">
        <v>968</v>
      </c>
      <c r="BT31" s="72" t="s">
        <v>1824</v>
      </c>
      <c r="BW31" s="72" t="s">
        <v>1825</v>
      </c>
      <c r="BX31" s="72" t="s">
        <v>1826</v>
      </c>
    </row>
    <row r="32" spans="8:76" x14ac:dyDescent="0.45">
      <c r="H32" s="73">
        <v>29</v>
      </c>
      <c r="K32" s="73">
        <v>29</v>
      </c>
      <c r="L32" s="73">
        <v>29</v>
      </c>
      <c r="N32" s="73">
        <v>29</v>
      </c>
      <c r="O32" s="75">
        <v>29</v>
      </c>
      <c r="AC32" s="69" t="s">
        <v>91</v>
      </c>
      <c r="AD32" s="72" t="s">
        <v>138</v>
      </c>
      <c r="AE32" s="72" t="s">
        <v>1827</v>
      </c>
      <c r="AF32" s="72" t="s">
        <v>1828</v>
      </c>
      <c r="AG32" s="72" t="s">
        <v>1829</v>
      </c>
      <c r="AI32" s="72" t="s">
        <v>1830</v>
      </c>
      <c r="AJ32" s="72" t="s">
        <v>1831</v>
      </c>
      <c r="AK32" s="72" t="s">
        <v>260</v>
      </c>
      <c r="AM32" s="72" t="s">
        <v>1832</v>
      </c>
      <c r="AN32" s="72" t="s">
        <v>317</v>
      </c>
      <c r="AO32" s="72" t="s">
        <v>365</v>
      </c>
      <c r="AP32" s="72" t="s">
        <v>406</v>
      </c>
      <c r="AQ32" s="72" t="s">
        <v>459</v>
      </c>
      <c r="AR32" s="72" t="s">
        <v>1833</v>
      </c>
      <c r="AW32" s="72" t="s">
        <v>1834</v>
      </c>
      <c r="AX32" s="72" t="s">
        <v>1835</v>
      </c>
      <c r="AY32" s="72" t="s">
        <v>613</v>
      </c>
      <c r="AZ32" s="72" t="s">
        <v>644</v>
      </c>
      <c r="BA32" s="72" t="s">
        <v>1836</v>
      </c>
      <c r="BC32" s="72" t="s">
        <v>1837</v>
      </c>
      <c r="BD32" s="71" t="s">
        <v>749</v>
      </c>
      <c r="BE32" s="72" t="s">
        <v>1838</v>
      </c>
      <c r="BF32" s="72" t="s">
        <v>1839</v>
      </c>
      <c r="BG32" s="72" t="s">
        <v>1840</v>
      </c>
      <c r="BJ32" s="72" t="s">
        <v>1841</v>
      </c>
      <c r="BK32" s="72" t="s">
        <v>1842</v>
      </c>
      <c r="BP32" s="72" t="s">
        <v>1843</v>
      </c>
      <c r="BQ32" s="72" t="s">
        <v>969</v>
      </c>
      <c r="BT32" s="72" t="s">
        <v>1844</v>
      </c>
      <c r="BW32" s="72" t="s">
        <v>1845</v>
      </c>
      <c r="BX32" s="72" t="s">
        <v>1846</v>
      </c>
    </row>
    <row r="33" spans="8:76" x14ac:dyDescent="0.45">
      <c r="H33" s="73">
        <v>30</v>
      </c>
      <c r="K33" s="73">
        <v>30</v>
      </c>
      <c r="L33" s="73">
        <v>30</v>
      </c>
      <c r="N33" s="73">
        <v>30</v>
      </c>
      <c r="O33" s="75">
        <v>30</v>
      </c>
      <c r="AC33" s="69" t="s">
        <v>92</v>
      </c>
      <c r="AD33" s="72" t="s">
        <v>139</v>
      </c>
      <c r="AE33" s="72" t="s">
        <v>1847</v>
      </c>
      <c r="AF33" s="72" t="s">
        <v>1848</v>
      </c>
      <c r="AG33" s="72" t="s">
        <v>1849</v>
      </c>
      <c r="AI33" s="72" t="s">
        <v>1850</v>
      </c>
      <c r="AJ33" s="72" t="s">
        <v>1851</v>
      </c>
      <c r="AK33" s="72" t="s">
        <v>261</v>
      </c>
      <c r="AM33" s="72" t="s">
        <v>1852</v>
      </c>
      <c r="AN33" s="72" t="s">
        <v>318</v>
      </c>
      <c r="AO33" s="72" t="s">
        <v>366</v>
      </c>
      <c r="AP33" s="72" t="s">
        <v>407</v>
      </c>
      <c r="AQ33" s="72" t="s">
        <v>460</v>
      </c>
      <c r="AR33" s="72" t="s">
        <v>1853</v>
      </c>
      <c r="AW33" s="72" t="s">
        <v>1854</v>
      </c>
      <c r="AX33" s="72" t="s">
        <v>1855</v>
      </c>
      <c r="AY33" s="72" t="s">
        <v>614</v>
      </c>
      <c r="AZ33" s="72" t="s">
        <v>645</v>
      </c>
      <c r="BC33" s="72" t="s">
        <v>1856</v>
      </c>
      <c r="BD33" s="71" t="s">
        <v>750</v>
      </c>
      <c r="BE33" s="72" t="s">
        <v>811</v>
      </c>
      <c r="BF33" s="72" t="s">
        <v>1857</v>
      </c>
      <c r="BG33" s="72" t="s">
        <v>1858</v>
      </c>
      <c r="BJ33" s="72" t="s">
        <v>1859</v>
      </c>
      <c r="BK33" s="72" t="s">
        <v>1860</v>
      </c>
      <c r="BP33" s="72" t="s">
        <v>1861</v>
      </c>
      <c r="BQ33" s="72" t="s">
        <v>970</v>
      </c>
      <c r="BT33" s="72" t="s">
        <v>1862</v>
      </c>
      <c r="BW33" s="72" t="s">
        <v>1863</v>
      </c>
      <c r="BX33" s="72" t="s">
        <v>1864</v>
      </c>
    </row>
    <row r="34" spans="8:76" x14ac:dyDescent="0.45">
      <c r="H34" s="73">
        <v>31</v>
      </c>
      <c r="K34" s="73">
        <v>31</v>
      </c>
      <c r="L34" s="73">
        <v>31</v>
      </c>
      <c r="N34" s="73">
        <v>31</v>
      </c>
      <c r="O34" s="75">
        <v>31</v>
      </c>
      <c r="AC34" s="69" t="s">
        <v>93</v>
      </c>
      <c r="AD34" s="72" t="s">
        <v>140</v>
      </c>
      <c r="AE34" s="72" t="s">
        <v>1865</v>
      </c>
      <c r="AF34" s="72" t="s">
        <v>1866</v>
      </c>
      <c r="AG34" s="72" t="s">
        <v>1867</v>
      </c>
      <c r="AI34" s="72" t="s">
        <v>1868</v>
      </c>
      <c r="AJ34" s="72" t="s">
        <v>1869</v>
      </c>
      <c r="AK34" s="72" t="s">
        <v>262</v>
      </c>
      <c r="AM34" s="72" t="s">
        <v>1870</v>
      </c>
      <c r="AN34" s="72" t="s">
        <v>319</v>
      </c>
      <c r="AO34" s="72" t="s">
        <v>367</v>
      </c>
      <c r="AP34" s="72" t="s">
        <v>408</v>
      </c>
      <c r="AQ34" s="72" t="s">
        <v>461</v>
      </c>
      <c r="AR34" s="72" t="s">
        <v>1871</v>
      </c>
      <c r="AW34" s="72" t="s">
        <v>1872</v>
      </c>
      <c r="AX34" s="72" t="s">
        <v>1873</v>
      </c>
      <c r="AY34" s="72" t="s">
        <v>615</v>
      </c>
      <c r="AZ34" s="72" t="s">
        <v>646</v>
      </c>
      <c r="BC34" s="72" t="s">
        <v>1874</v>
      </c>
      <c r="BD34" s="71" t="s">
        <v>751</v>
      </c>
      <c r="BE34" s="72" t="s">
        <v>812</v>
      </c>
      <c r="BF34" s="72" t="s">
        <v>1875</v>
      </c>
      <c r="BP34" s="72" t="s">
        <v>1876</v>
      </c>
      <c r="BQ34" s="72" t="s">
        <v>971</v>
      </c>
      <c r="BT34" s="72" t="s">
        <v>1877</v>
      </c>
      <c r="BW34" s="72" t="s">
        <v>1878</v>
      </c>
      <c r="BX34" s="72" t="s">
        <v>1879</v>
      </c>
    </row>
    <row r="35" spans="8:76" x14ac:dyDescent="0.45">
      <c r="L35" s="73">
        <v>32</v>
      </c>
      <c r="N35" s="73">
        <v>32</v>
      </c>
      <c r="O35" s="75">
        <v>32</v>
      </c>
      <c r="AC35" s="69" t="s">
        <v>94</v>
      </c>
      <c r="AD35" s="72" t="s">
        <v>141</v>
      </c>
      <c r="AE35" s="72" t="s">
        <v>1880</v>
      </c>
      <c r="AF35" s="72" t="s">
        <v>1881</v>
      </c>
      <c r="AG35" s="72" t="s">
        <v>1882</v>
      </c>
      <c r="AI35" s="72" t="s">
        <v>1883</v>
      </c>
      <c r="AJ35" s="72" t="s">
        <v>1884</v>
      </c>
      <c r="AK35" s="72" t="s">
        <v>263</v>
      </c>
      <c r="AM35" s="72" t="s">
        <v>1885</v>
      </c>
      <c r="AN35" s="72" t="s">
        <v>320</v>
      </c>
      <c r="AO35" s="72" t="s">
        <v>368</v>
      </c>
      <c r="AP35" s="72" t="s">
        <v>409</v>
      </c>
      <c r="AQ35" s="72" t="s">
        <v>462</v>
      </c>
      <c r="AR35" s="72" t="s">
        <v>1886</v>
      </c>
      <c r="AW35" s="72" t="s">
        <v>1887</v>
      </c>
      <c r="AX35" s="72" t="s">
        <v>1888</v>
      </c>
      <c r="AY35" s="72" t="s">
        <v>1889</v>
      </c>
      <c r="AZ35" s="72" t="s">
        <v>647</v>
      </c>
      <c r="BC35" s="72" t="s">
        <v>1890</v>
      </c>
      <c r="BD35" s="72" t="s">
        <v>752</v>
      </c>
      <c r="BE35" s="72" t="s">
        <v>813</v>
      </c>
      <c r="BF35" s="72" t="s">
        <v>1891</v>
      </c>
      <c r="BP35" s="72" t="s">
        <v>1892</v>
      </c>
      <c r="BQ35" s="72" t="s">
        <v>972</v>
      </c>
      <c r="BT35" s="72" t="s">
        <v>1893</v>
      </c>
      <c r="BW35" s="72" t="s">
        <v>1894</v>
      </c>
      <c r="BX35" s="72" t="s">
        <v>1895</v>
      </c>
    </row>
    <row r="36" spans="8:76" x14ac:dyDescent="0.45">
      <c r="L36" s="73">
        <v>33</v>
      </c>
      <c r="N36" s="73">
        <v>33</v>
      </c>
      <c r="O36" s="75">
        <v>33</v>
      </c>
      <c r="AC36" s="69" t="s">
        <v>95</v>
      </c>
      <c r="AD36" s="72" t="s">
        <v>142</v>
      </c>
      <c r="AE36" s="72" t="s">
        <v>1896</v>
      </c>
      <c r="AF36" s="72" t="s">
        <v>1897</v>
      </c>
      <c r="AG36" s="72" t="s">
        <v>1898</v>
      </c>
      <c r="AI36" s="72" t="s">
        <v>1899</v>
      </c>
      <c r="AJ36" s="72" t="s">
        <v>1900</v>
      </c>
      <c r="AK36" s="72" t="s">
        <v>1901</v>
      </c>
      <c r="AM36" s="72" t="s">
        <v>1902</v>
      </c>
      <c r="AN36" s="72" t="s">
        <v>321</v>
      </c>
      <c r="AO36" s="72" t="s">
        <v>369</v>
      </c>
      <c r="AP36" s="72" t="s">
        <v>410</v>
      </c>
      <c r="AQ36" s="72" t="s">
        <v>463</v>
      </c>
      <c r="AR36" s="72" t="s">
        <v>1903</v>
      </c>
      <c r="AW36" s="72" t="s">
        <v>1904</v>
      </c>
      <c r="AX36" s="72" t="s">
        <v>1905</v>
      </c>
      <c r="AY36" s="72" t="s">
        <v>1906</v>
      </c>
      <c r="AZ36" s="72" t="s">
        <v>648</v>
      </c>
      <c r="BC36" s="72" t="s">
        <v>1907</v>
      </c>
      <c r="BD36" s="72" t="s">
        <v>753</v>
      </c>
      <c r="BE36" s="72" t="s">
        <v>814</v>
      </c>
      <c r="BF36" s="72" t="s">
        <v>1908</v>
      </c>
      <c r="BP36" s="72" t="s">
        <v>1909</v>
      </c>
      <c r="BQ36" s="72" t="s">
        <v>973</v>
      </c>
      <c r="BT36" s="72" t="s">
        <v>1910</v>
      </c>
      <c r="BW36" s="72" t="s">
        <v>1911</v>
      </c>
      <c r="BX36" s="72" t="s">
        <v>1912</v>
      </c>
    </row>
    <row r="37" spans="8:76" x14ac:dyDescent="0.45">
      <c r="L37" s="73">
        <v>34</v>
      </c>
      <c r="N37" s="73">
        <v>34</v>
      </c>
      <c r="O37" s="75">
        <v>34</v>
      </c>
      <c r="AC37" s="69" t="s">
        <v>96</v>
      </c>
      <c r="AD37" s="72" t="s">
        <v>143</v>
      </c>
      <c r="AE37" s="72" t="s">
        <v>1913</v>
      </c>
      <c r="AG37" s="72" t="s">
        <v>1914</v>
      </c>
      <c r="AI37" s="72" t="s">
        <v>1915</v>
      </c>
      <c r="AJ37" s="72" t="s">
        <v>1916</v>
      </c>
      <c r="AK37" s="72" t="s">
        <v>1917</v>
      </c>
      <c r="AM37" s="72" t="s">
        <v>1918</v>
      </c>
      <c r="AN37" s="72" t="s">
        <v>322</v>
      </c>
      <c r="AO37" s="72" t="s">
        <v>370</v>
      </c>
      <c r="AP37" s="72" t="s">
        <v>411</v>
      </c>
      <c r="AQ37" s="72" t="s">
        <v>464</v>
      </c>
      <c r="AR37" s="72" t="s">
        <v>1919</v>
      </c>
      <c r="AW37" s="72" t="s">
        <v>1920</v>
      </c>
      <c r="AX37" s="72" t="s">
        <v>1921</v>
      </c>
      <c r="AY37" s="72" t="s">
        <v>1922</v>
      </c>
      <c r="AZ37" s="72" t="s">
        <v>649</v>
      </c>
      <c r="BC37" s="72" t="s">
        <v>1923</v>
      </c>
      <c r="BD37" s="72" t="s">
        <v>754</v>
      </c>
      <c r="BE37" s="72" t="s">
        <v>815</v>
      </c>
      <c r="BF37" s="72" t="s">
        <v>1924</v>
      </c>
      <c r="BP37" s="72" t="s">
        <v>1925</v>
      </c>
      <c r="BQ37" s="72" t="s">
        <v>974</v>
      </c>
      <c r="BT37" s="72" t="s">
        <v>1926</v>
      </c>
      <c r="BW37" s="72" t="s">
        <v>1927</v>
      </c>
      <c r="BX37" s="72" t="s">
        <v>1928</v>
      </c>
    </row>
    <row r="38" spans="8:76" x14ac:dyDescent="0.45">
      <c r="L38" s="73">
        <v>35</v>
      </c>
      <c r="N38" s="73">
        <v>35</v>
      </c>
      <c r="O38" s="75">
        <v>35</v>
      </c>
      <c r="AC38" s="69" t="s">
        <v>97</v>
      </c>
      <c r="AD38" s="72" t="s">
        <v>144</v>
      </c>
      <c r="AE38" s="72" t="s">
        <v>1929</v>
      </c>
      <c r="AG38" s="72" t="s">
        <v>1930</v>
      </c>
      <c r="AI38" s="72" t="s">
        <v>1931</v>
      </c>
      <c r="AJ38" s="72" t="s">
        <v>1932</v>
      </c>
      <c r="AK38" s="72" t="s">
        <v>1933</v>
      </c>
      <c r="AM38" s="72" t="s">
        <v>1934</v>
      </c>
      <c r="AN38" s="72" t="s">
        <v>323</v>
      </c>
      <c r="AO38" s="72" t="s">
        <v>371</v>
      </c>
      <c r="AP38" s="72" t="s">
        <v>412</v>
      </c>
      <c r="AQ38" s="72" t="s">
        <v>465</v>
      </c>
      <c r="AR38" s="72" t="s">
        <v>1935</v>
      </c>
      <c r="AW38" s="72" t="s">
        <v>1936</v>
      </c>
      <c r="AX38" s="72" t="s">
        <v>1937</v>
      </c>
      <c r="AY38" s="72" t="s">
        <v>1938</v>
      </c>
      <c r="AZ38" s="72" t="s">
        <v>650</v>
      </c>
      <c r="BC38" s="72" t="s">
        <v>1939</v>
      </c>
      <c r="BD38" s="72" t="s">
        <v>755</v>
      </c>
      <c r="BE38" s="72" t="s">
        <v>816</v>
      </c>
      <c r="BF38" s="72" t="s">
        <v>1940</v>
      </c>
      <c r="BQ38" s="72" t="s">
        <v>975</v>
      </c>
      <c r="BT38" s="72" t="s">
        <v>1941</v>
      </c>
      <c r="BW38" s="72" t="s">
        <v>1942</v>
      </c>
      <c r="BX38" s="72" t="s">
        <v>1943</v>
      </c>
    </row>
    <row r="39" spans="8:76" x14ac:dyDescent="0.45">
      <c r="L39" s="73">
        <v>36</v>
      </c>
      <c r="N39" s="73">
        <v>36</v>
      </c>
      <c r="O39" s="75">
        <v>36</v>
      </c>
      <c r="AC39" s="69" t="s">
        <v>98</v>
      </c>
      <c r="AD39" s="72" t="s">
        <v>145</v>
      </c>
      <c r="AE39" s="72" t="s">
        <v>1944</v>
      </c>
      <c r="AG39" s="72" t="s">
        <v>1945</v>
      </c>
      <c r="AJ39" s="72" t="s">
        <v>1946</v>
      </c>
      <c r="AK39" s="72" t="s">
        <v>1947</v>
      </c>
      <c r="AN39" s="72" t="s">
        <v>324</v>
      </c>
      <c r="AO39" s="72" t="s">
        <v>372</v>
      </c>
      <c r="AP39" s="72" t="s">
        <v>413</v>
      </c>
      <c r="AQ39" s="72" t="s">
        <v>466</v>
      </c>
      <c r="AR39" s="72" t="s">
        <v>1948</v>
      </c>
      <c r="AW39" s="72" t="s">
        <v>1949</v>
      </c>
      <c r="AX39" s="72" t="s">
        <v>1950</v>
      </c>
      <c r="AY39" s="72" t="s">
        <v>1951</v>
      </c>
      <c r="AZ39" s="72" t="s">
        <v>651</v>
      </c>
      <c r="BC39" s="72" t="s">
        <v>1952</v>
      </c>
      <c r="BD39" s="72" t="s">
        <v>756</v>
      </c>
      <c r="BE39" s="72" t="s">
        <v>817</v>
      </c>
      <c r="BF39" s="72" t="s">
        <v>1953</v>
      </c>
      <c r="BQ39" s="72" t="s">
        <v>976</v>
      </c>
      <c r="BT39" s="72" t="s">
        <v>1954</v>
      </c>
      <c r="BW39" s="72" t="s">
        <v>1955</v>
      </c>
      <c r="BX39" s="72" t="s">
        <v>1956</v>
      </c>
    </row>
    <row r="40" spans="8:76" x14ac:dyDescent="0.45">
      <c r="L40" s="73">
        <v>37</v>
      </c>
      <c r="N40" s="73">
        <v>37</v>
      </c>
      <c r="O40" s="75">
        <v>37</v>
      </c>
      <c r="AC40" s="69" t="s">
        <v>99</v>
      </c>
      <c r="AD40" s="72" t="s">
        <v>146</v>
      </c>
      <c r="AE40" s="72" t="s">
        <v>1957</v>
      </c>
      <c r="AG40" s="72" t="s">
        <v>1958</v>
      </c>
      <c r="AJ40" s="72" t="s">
        <v>1959</v>
      </c>
      <c r="AK40" s="72" t="s">
        <v>1960</v>
      </c>
      <c r="AN40" s="72" t="s">
        <v>325</v>
      </c>
      <c r="AO40" s="72" t="s">
        <v>373</v>
      </c>
      <c r="AP40" s="72" t="s">
        <v>414</v>
      </c>
      <c r="AQ40" s="72" t="s">
        <v>467</v>
      </c>
      <c r="AR40" s="72" t="s">
        <v>1961</v>
      </c>
      <c r="AW40" s="72" t="s">
        <v>1962</v>
      </c>
      <c r="AX40" s="72" t="s">
        <v>1963</v>
      </c>
      <c r="AY40" s="72" t="s">
        <v>1964</v>
      </c>
      <c r="AZ40" s="72" t="s">
        <v>652</v>
      </c>
      <c r="BD40" s="72" t="s">
        <v>757</v>
      </c>
      <c r="BE40" s="72" t="s">
        <v>818</v>
      </c>
      <c r="BF40" s="72" t="s">
        <v>1965</v>
      </c>
      <c r="BQ40" s="72" t="s">
        <v>977</v>
      </c>
      <c r="BT40" s="72" t="s">
        <v>1966</v>
      </c>
      <c r="BW40" s="72" t="s">
        <v>1967</v>
      </c>
      <c r="BX40" s="72" t="s">
        <v>1968</v>
      </c>
    </row>
    <row r="41" spans="8:76" x14ac:dyDescent="0.45">
      <c r="L41" s="73">
        <v>38</v>
      </c>
      <c r="N41" s="73">
        <v>38</v>
      </c>
      <c r="O41" s="75">
        <v>38</v>
      </c>
      <c r="AC41" s="69" t="s">
        <v>100</v>
      </c>
      <c r="AD41" s="72" t="s">
        <v>147</v>
      </c>
      <c r="AE41" s="72" t="s">
        <v>1969</v>
      </c>
      <c r="AG41" s="72" t="s">
        <v>1970</v>
      </c>
      <c r="AJ41" s="72" t="s">
        <v>1971</v>
      </c>
      <c r="AK41" s="72" t="s">
        <v>1972</v>
      </c>
      <c r="AN41" s="72" t="s">
        <v>326</v>
      </c>
      <c r="AO41" s="72" t="s">
        <v>374</v>
      </c>
      <c r="AP41" s="72" t="s">
        <v>415</v>
      </c>
      <c r="AQ41" s="72" t="s">
        <v>468</v>
      </c>
      <c r="AW41" s="72" t="s">
        <v>1973</v>
      </c>
      <c r="AX41" s="72" t="s">
        <v>1974</v>
      </c>
      <c r="AY41" s="72" t="s">
        <v>1975</v>
      </c>
      <c r="AZ41" s="72" t="s">
        <v>653</v>
      </c>
      <c r="BD41" s="72" t="s">
        <v>758</v>
      </c>
      <c r="BE41" s="72" t="s">
        <v>1976</v>
      </c>
      <c r="BF41" s="72" t="s">
        <v>1977</v>
      </c>
      <c r="BQ41" s="72" t="s">
        <v>978</v>
      </c>
      <c r="BT41" s="72" t="s">
        <v>1978</v>
      </c>
      <c r="BW41" s="72" t="s">
        <v>1979</v>
      </c>
      <c r="BX41" s="72" t="s">
        <v>1980</v>
      </c>
    </row>
    <row r="42" spans="8:76" x14ac:dyDescent="0.45">
      <c r="L42" s="73">
        <v>39</v>
      </c>
      <c r="N42" s="73">
        <v>39</v>
      </c>
      <c r="O42" s="75">
        <v>39</v>
      </c>
      <c r="AC42" s="69" t="s">
        <v>101</v>
      </c>
      <c r="AD42" s="72" t="s">
        <v>148</v>
      </c>
      <c r="AE42" s="72" t="s">
        <v>1981</v>
      </c>
      <c r="AG42" s="72" t="s">
        <v>1982</v>
      </c>
      <c r="AJ42" s="72" t="s">
        <v>1983</v>
      </c>
      <c r="AK42" s="72" t="s">
        <v>1984</v>
      </c>
      <c r="AN42" s="72" t="s">
        <v>327</v>
      </c>
      <c r="AO42" s="72" t="s">
        <v>375</v>
      </c>
      <c r="AP42" s="72" t="s">
        <v>416</v>
      </c>
      <c r="AQ42" s="72" t="s">
        <v>469</v>
      </c>
      <c r="AW42" s="72" t="s">
        <v>1985</v>
      </c>
      <c r="AX42" s="72" t="s">
        <v>1986</v>
      </c>
      <c r="AY42" s="72" t="s">
        <v>1987</v>
      </c>
      <c r="AZ42" s="72" t="s">
        <v>654</v>
      </c>
      <c r="BD42" s="72" t="s">
        <v>759</v>
      </c>
      <c r="BE42" s="72" t="s">
        <v>1988</v>
      </c>
      <c r="BF42" s="72" t="s">
        <v>1989</v>
      </c>
      <c r="BQ42" s="72" t="s">
        <v>979</v>
      </c>
      <c r="BT42" s="72" t="s">
        <v>1990</v>
      </c>
      <c r="BW42" s="72" t="s">
        <v>1991</v>
      </c>
      <c r="BX42" s="72" t="s">
        <v>1992</v>
      </c>
    </row>
    <row r="43" spans="8:76" x14ac:dyDescent="0.45">
      <c r="L43" s="73">
        <v>40</v>
      </c>
      <c r="N43" s="73">
        <v>40</v>
      </c>
      <c r="O43" s="75">
        <v>40</v>
      </c>
      <c r="AC43" s="69" t="s">
        <v>102</v>
      </c>
      <c r="AD43" s="72" t="s">
        <v>149</v>
      </c>
      <c r="AE43" s="72" t="s">
        <v>1993</v>
      </c>
      <c r="AJ43" s="72" t="s">
        <v>1994</v>
      </c>
      <c r="AK43" s="72" t="s">
        <v>1995</v>
      </c>
      <c r="AN43" s="72" t="s">
        <v>328</v>
      </c>
      <c r="AO43" s="72" t="s">
        <v>376</v>
      </c>
      <c r="AP43" s="72" t="s">
        <v>417</v>
      </c>
      <c r="AQ43" s="72" t="s">
        <v>470</v>
      </c>
      <c r="AW43" s="72" t="s">
        <v>1996</v>
      </c>
      <c r="AX43" s="72" t="s">
        <v>1997</v>
      </c>
      <c r="AY43" s="72" t="s">
        <v>1998</v>
      </c>
      <c r="AZ43" s="72" t="s">
        <v>655</v>
      </c>
      <c r="BD43" s="72" t="s">
        <v>760</v>
      </c>
      <c r="BE43" s="72" t="s">
        <v>1999</v>
      </c>
      <c r="BQ43" s="72" t="s">
        <v>980</v>
      </c>
      <c r="BT43" s="72" t="s">
        <v>2000</v>
      </c>
      <c r="BW43" s="72" t="s">
        <v>2001</v>
      </c>
      <c r="BX43" s="72" t="s">
        <v>2002</v>
      </c>
    </row>
    <row r="44" spans="8:76" x14ac:dyDescent="0.45">
      <c r="L44" s="73">
        <v>41</v>
      </c>
      <c r="N44" s="73">
        <v>41</v>
      </c>
      <c r="AC44" s="69" t="s">
        <v>103</v>
      </c>
      <c r="AD44" s="72" t="s">
        <v>150</v>
      </c>
      <c r="AJ44" s="72" t="s">
        <v>2003</v>
      </c>
      <c r="AK44" s="72" t="s">
        <v>2004</v>
      </c>
      <c r="AN44" s="72" t="s">
        <v>329</v>
      </c>
      <c r="AO44" s="72" t="s">
        <v>377</v>
      </c>
      <c r="AP44" s="72" t="s">
        <v>418</v>
      </c>
      <c r="AQ44" s="72" t="s">
        <v>471</v>
      </c>
      <c r="AW44" s="72" t="s">
        <v>2005</v>
      </c>
      <c r="AX44" s="72" t="s">
        <v>2006</v>
      </c>
      <c r="AY44" s="72" t="s">
        <v>2007</v>
      </c>
      <c r="AZ44" s="72" t="s">
        <v>656</v>
      </c>
      <c r="BD44" s="72" t="s">
        <v>761</v>
      </c>
      <c r="BE44" s="72" t="s">
        <v>2008</v>
      </c>
      <c r="BQ44" s="72" t="s">
        <v>2009</v>
      </c>
      <c r="BT44" s="72" t="s">
        <v>2010</v>
      </c>
      <c r="BW44" s="72" t="s">
        <v>2011</v>
      </c>
      <c r="BX44" s="72" t="s">
        <v>2012</v>
      </c>
    </row>
    <row r="45" spans="8:76" x14ac:dyDescent="0.45">
      <c r="L45" s="73">
        <v>42</v>
      </c>
      <c r="N45" s="73">
        <v>42</v>
      </c>
      <c r="AC45" s="69" t="s">
        <v>104</v>
      </c>
      <c r="AD45" s="72" t="s">
        <v>151</v>
      </c>
      <c r="AJ45" s="72" t="s">
        <v>2013</v>
      </c>
      <c r="AK45" s="72" t="s">
        <v>2014</v>
      </c>
      <c r="AN45" s="72" t="s">
        <v>330</v>
      </c>
      <c r="AO45" s="72" t="s">
        <v>2015</v>
      </c>
      <c r="AP45" s="72" t="s">
        <v>419</v>
      </c>
      <c r="AQ45" s="72" t="s">
        <v>472</v>
      </c>
      <c r="AW45" s="72" t="s">
        <v>2016</v>
      </c>
      <c r="AX45" s="72" t="s">
        <v>2017</v>
      </c>
      <c r="AY45" s="72" t="s">
        <v>2018</v>
      </c>
      <c r="AZ45" s="72" t="s">
        <v>657</v>
      </c>
      <c r="BD45" s="72" t="s">
        <v>762</v>
      </c>
      <c r="BE45" s="72" t="s">
        <v>2019</v>
      </c>
      <c r="BQ45" s="72" t="s">
        <v>2020</v>
      </c>
      <c r="BT45" s="72" t="s">
        <v>2021</v>
      </c>
      <c r="BW45" s="72" t="s">
        <v>2022</v>
      </c>
    </row>
    <row r="46" spans="8:76" x14ac:dyDescent="0.45">
      <c r="L46" s="73">
        <v>43</v>
      </c>
      <c r="N46" s="73">
        <v>43</v>
      </c>
      <c r="AC46" s="69" t="s">
        <v>105</v>
      </c>
      <c r="AD46" s="72" t="s">
        <v>152</v>
      </c>
      <c r="AJ46" s="72" t="s">
        <v>2023</v>
      </c>
      <c r="AK46" s="72" t="s">
        <v>2024</v>
      </c>
      <c r="AN46" s="72" t="s">
        <v>331</v>
      </c>
      <c r="AO46" s="72" t="s">
        <v>2025</v>
      </c>
      <c r="AP46" s="72" t="s">
        <v>420</v>
      </c>
      <c r="AQ46" s="72" t="s">
        <v>473</v>
      </c>
      <c r="AW46" s="72" t="s">
        <v>2026</v>
      </c>
      <c r="AY46" s="72" t="s">
        <v>2027</v>
      </c>
      <c r="AZ46" s="72" t="s">
        <v>658</v>
      </c>
      <c r="BD46" s="72" t="s">
        <v>763</v>
      </c>
      <c r="BE46" s="72" t="s">
        <v>2028</v>
      </c>
      <c r="BQ46" s="72" t="s">
        <v>2029</v>
      </c>
      <c r="BT46" s="72" t="s">
        <v>2030</v>
      </c>
      <c r="BW46" s="72" t="s">
        <v>2031</v>
      </c>
    </row>
    <row r="47" spans="8:76" x14ac:dyDescent="0.45">
      <c r="L47" s="73">
        <v>44</v>
      </c>
      <c r="N47" s="73">
        <v>44</v>
      </c>
      <c r="AC47" s="69" t="s">
        <v>106</v>
      </c>
      <c r="AD47" s="72" t="s">
        <v>153</v>
      </c>
      <c r="AJ47" s="72" t="s">
        <v>2032</v>
      </c>
      <c r="AK47" s="72" t="s">
        <v>2033</v>
      </c>
      <c r="AN47" s="72" t="s">
        <v>332</v>
      </c>
      <c r="AO47" s="72" t="s">
        <v>2034</v>
      </c>
      <c r="AP47" s="72" t="s">
        <v>421</v>
      </c>
      <c r="AQ47" s="72" t="s">
        <v>474</v>
      </c>
      <c r="AW47" s="72" t="s">
        <v>2035</v>
      </c>
      <c r="AZ47" s="72" t="s">
        <v>659</v>
      </c>
      <c r="BD47" s="72" t="s">
        <v>764</v>
      </c>
      <c r="BE47" s="72" t="s">
        <v>2036</v>
      </c>
      <c r="BQ47" s="72" t="s">
        <v>2037</v>
      </c>
      <c r="BT47" s="72" t="s">
        <v>2038</v>
      </c>
    </row>
    <row r="48" spans="8:76" x14ac:dyDescent="0.45">
      <c r="L48" s="73">
        <v>45</v>
      </c>
      <c r="N48" s="73">
        <v>45</v>
      </c>
      <c r="AC48" s="69" t="s">
        <v>107</v>
      </c>
      <c r="AD48" s="72" t="s">
        <v>2039</v>
      </c>
      <c r="AJ48" s="72" t="s">
        <v>2040</v>
      </c>
      <c r="AN48" s="72" t="s">
        <v>333</v>
      </c>
      <c r="AO48" s="72" t="s">
        <v>2041</v>
      </c>
      <c r="AP48" s="72" t="s">
        <v>422</v>
      </c>
      <c r="AQ48" s="72" t="s">
        <v>2042</v>
      </c>
      <c r="AW48" s="72" t="s">
        <v>2043</v>
      </c>
      <c r="AZ48" s="72" t="s">
        <v>660</v>
      </c>
      <c r="BD48" s="72" t="s">
        <v>765</v>
      </c>
      <c r="BE48" s="72" t="s">
        <v>2044</v>
      </c>
      <c r="BQ48" s="72" t="s">
        <v>2045</v>
      </c>
      <c r="BT48" s="72" t="s">
        <v>2046</v>
      </c>
    </row>
    <row r="49" spans="12:72" x14ac:dyDescent="0.45">
      <c r="L49" s="73">
        <v>46</v>
      </c>
      <c r="AC49" s="69" t="s">
        <v>108</v>
      </c>
      <c r="AD49" s="72" t="s">
        <v>2047</v>
      </c>
      <c r="AJ49" s="72" t="s">
        <v>2048</v>
      </c>
      <c r="AN49" s="72" t="s">
        <v>334</v>
      </c>
      <c r="AO49" s="72" t="s">
        <v>2049</v>
      </c>
      <c r="AP49" s="72" t="s">
        <v>423</v>
      </c>
      <c r="AQ49" s="72" t="s">
        <v>2050</v>
      </c>
      <c r="AW49" s="72" t="s">
        <v>2051</v>
      </c>
      <c r="AZ49" s="72" t="s">
        <v>661</v>
      </c>
      <c r="BD49" s="72" t="s">
        <v>766</v>
      </c>
      <c r="BE49" s="72" t="s">
        <v>2052</v>
      </c>
      <c r="BQ49" s="72" t="s">
        <v>2053</v>
      </c>
      <c r="BT49" s="72" t="s">
        <v>2054</v>
      </c>
    </row>
    <row r="50" spans="12:72" x14ac:dyDescent="0.45">
      <c r="L50" s="73">
        <v>47</v>
      </c>
      <c r="AC50" s="69" t="s">
        <v>109</v>
      </c>
      <c r="AD50" s="72" t="s">
        <v>2055</v>
      </c>
      <c r="AJ50" s="72" t="s">
        <v>2056</v>
      </c>
      <c r="AN50" s="72" t="s">
        <v>335</v>
      </c>
      <c r="AO50" s="72" t="s">
        <v>2057</v>
      </c>
      <c r="AP50" s="72" t="s">
        <v>424</v>
      </c>
      <c r="AQ50" s="72" t="s">
        <v>2058</v>
      </c>
      <c r="AW50" s="72" t="s">
        <v>2059</v>
      </c>
      <c r="AZ50" s="72" t="s">
        <v>662</v>
      </c>
      <c r="BD50" s="72" t="s">
        <v>767</v>
      </c>
      <c r="BE50" s="72" t="s">
        <v>2060</v>
      </c>
      <c r="BQ50" s="72" t="s">
        <v>2061</v>
      </c>
      <c r="BT50" s="72" t="s">
        <v>2062</v>
      </c>
    </row>
    <row r="51" spans="12:72" x14ac:dyDescent="0.45">
      <c r="L51" s="73">
        <v>48</v>
      </c>
      <c r="AD51" s="72" t="s">
        <v>2063</v>
      </c>
      <c r="AJ51" s="72" t="s">
        <v>2064</v>
      </c>
      <c r="AN51" s="72" t="s">
        <v>336</v>
      </c>
      <c r="AO51" s="72" t="s">
        <v>2065</v>
      </c>
      <c r="AP51" s="72" t="s">
        <v>425</v>
      </c>
      <c r="AQ51" s="72" t="s">
        <v>2066</v>
      </c>
      <c r="AW51" s="72" t="s">
        <v>2067</v>
      </c>
      <c r="AZ51" s="72" t="s">
        <v>663</v>
      </c>
      <c r="BD51" s="72" t="s">
        <v>768</v>
      </c>
      <c r="BE51" s="72" t="s">
        <v>2068</v>
      </c>
      <c r="BQ51" s="72" t="s">
        <v>2069</v>
      </c>
      <c r="BT51" s="72" t="s">
        <v>2070</v>
      </c>
    </row>
    <row r="52" spans="12:72" x14ac:dyDescent="0.45">
      <c r="L52" s="73">
        <v>49</v>
      </c>
      <c r="AD52" s="72" t="s">
        <v>2071</v>
      </c>
      <c r="AJ52" s="72" t="s">
        <v>2072</v>
      </c>
      <c r="AN52" s="72" t="s">
        <v>2073</v>
      </c>
      <c r="AO52" s="72" t="s">
        <v>2074</v>
      </c>
      <c r="AP52" s="72" t="s">
        <v>426</v>
      </c>
      <c r="AQ52" s="72" t="s">
        <v>2075</v>
      </c>
      <c r="AW52" s="72" t="s">
        <v>2076</v>
      </c>
      <c r="AZ52" s="72" t="s">
        <v>664</v>
      </c>
      <c r="BD52" s="72" t="s">
        <v>769</v>
      </c>
      <c r="BE52" s="72" t="s">
        <v>2077</v>
      </c>
      <c r="BQ52" s="72" t="s">
        <v>2078</v>
      </c>
      <c r="BT52" s="72" t="s">
        <v>2079</v>
      </c>
    </row>
    <row r="53" spans="12:72" x14ac:dyDescent="0.45">
      <c r="L53" s="73">
        <v>50</v>
      </c>
      <c r="AD53" s="72" t="s">
        <v>2080</v>
      </c>
      <c r="AJ53" s="72" t="s">
        <v>2081</v>
      </c>
      <c r="AN53" s="72" t="s">
        <v>2082</v>
      </c>
      <c r="AO53" s="72" t="s">
        <v>2083</v>
      </c>
      <c r="AP53" s="72" t="s">
        <v>2084</v>
      </c>
      <c r="AQ53" s="72" t="s">
        <v>2085</v>
      </c>
      <c r="AW53" s="72" t="s">
        <v>2086</v>
      </c>
      <c r="AZ53" s="72" t="s">
        <v>665</v>
      </c>
      <c r="BD53" s="72" t="s">
        <v>770</v>
      </c>
      <c r="BQ53" s="72" t="s">
        <v>2087</v>
      </c>
    </row>
    <row r="54" spans="12:72" x14ac:dyDescent="0.45">
      <c r="L54" s="73">
        <v>51</v>
      </c>
      <c r="AD54" s="72" t="s">
        <v>2088</v>
      </c>
      <c r="AJ54" s="72" t="s">
        <v>2089</v>
      </c>
      <c r="AN54" s="72" t="s">
        <v>2090</v>
      </c>
      <c r="AO54" s="72" t="s">
        <v>2091</v>
      </c>
      <c r="AP54" s="72" t="s">
        <v>2092</v>
      </c>
      <c r="AQ54" s="72" t="s">
        <v>2093</v>
      </c>
      <c r="AW54" s="72" t="s">
        <v>2094</v>
      </c>
      <c r="AZ54" s="72" t="s">
        <v>666</v>
      </c>
      <c r="BD54" s="72" t="s">
        <v>771</v>
      </c>
      <c r="BQ54" s="72" t="s">
        <v>2095</v>
      </c>
    </row>
    <row r="55" spans="12:72" x14ac:dyDescent="0.45">
      <c r="L55" s="73">
        <v>52</v>
      </c>
      <c r="AD55" s="72" t="s">
        <v>2096</v>
      </c>
      <c r="AJ55" s="72" t="s">
        <v>2097</v>
      </c>
      <c r="AN55" s="72" t="s">
        <v>2098</v>
      </c>
      <c r="AO55" s="72" t="s">
        <v>2099</v>
      </c>
      <c r="AP55" s="72" t="s">
        <v>2100</v>
      </c>
      <c r="AQ55" s="72" t="s">
        <v>2101</v>
      </c>
      <c r="AW55" s="72" t="s">
        <v>2102</v>
      </c>
      <c r="AZ55" s="72" t="s">
        <v>667</v>
      </c>
      <c r="BD55" s="72" t="s">
        <v>772</v>
      </c>
      <c r="BQ55" s="72" t="s">
        <v>2103</v>
      </c>
    </row>
    <row r="56" spans="12:72" x14ac:dyDescent="0.45">
      <c r="L56" s="73">
        <v>53</v>
      </c>
      <c r="AD56" s="72" t="s">
        <v>2104</v>
      </c>
      <c r="AJ56" s="72" t="s">
        <v>2105</v>
      </c>
      <c r="AN56" s="72" t="s">
        <v>2106</v>
      </c>
      <c r="AO56" s="72" t="s">
        <v>2107</v>
      </c>
      <c r="AP56" s="72" t="s">
        <v>2108</v>
      </c>
      <c r="AQ56" s="72" t="s">
        <v>2109</v>
      </c>
      <c r="AW56" s="72" t="s">
        <v>2110</v>
      </c>
      <c r="AZ56" s="72" t="s">
        <v>668</v>
      </c>
      <c r="BD56" s="72" t="s">
        <v>773</v>
      </c>
      <c r="BQ56" s="72" t="s">
        <v>2111</v>
      </c>
    </row>
    <row r="57" spans="12:72" x14ac:dyDescent="0.45">
      <c r="L57" s="73">
        <v>54</v>
      </c>
      <c r="AD57" s="72" t="s">
        <v>2112</v>
      </c>
      <c r="AJ57" s="72" t="s">
        <v>2113</v>
      </c>
      <c r="AN57" s="72" t="s">
        <v>2114</v>
      </c>
      <c r="AO57" s="72" t="s">
        <v>2115</v>
      </c>
      <c r="AP57" s="72" t="s">
        <v>427</v>
      </c>
      <c r="AQ57" s="72" t="s">
        <v>2116</v>
      </c>
      <c r="AW57" s="72" t="s">
        <v>2117</v>
      </c>
      <c r="AZ57" s="72" t="s">
        <v>2118</v>
      </c>
      <c r="BD57" s="72" t="s">
        <v>774</v>
      </c>
      <c r="BQ57" s="72" t="s">
        <v>2119</v>
      </c>
    </row>
    <row r="58" spans="12:72" x14ac:dyDescent="0.45">
      <c r="L58" s="73">
        <v>55</v>
      </c>
      <c r="AD58" s="72" t="s">
        <v>2120</v>
      </c>
      <c r="AJ58" s="72" t="s">
        <v>2121</v>
      </c>
      <c r="AN58" s="72" t="s">
        <v>2122</v>
      </c>
      <c r="AO58" s="72" t="s">
        <v>2123</v>
      </c>
      <c r="AP58" s="72" t="s">
        <v>428</v>
      </c>
      <c r="AQ58" s="72" t="s">
        <v>2124</v>
      </c>
      <c r="AW58" s="72" t="s">
        <v>2125</v>
      </c>
      <c r="AZ58" s="72" t="s">
        <v>2126</v>
      </c>
      <c r="BD58" s="72" t="s">
        <v>775</v>
      </c>
      <c r="BQ58" s="72" t="s">
        <v>2127</v>
      </c>
    </row>
    <row r="59" spans="12:72" x14ac:dyDescent="0.45">
      <c r="L59" s="73">
        <v>56</v>
      </c>
      <c r="AD59" s="72" t="s">
        <v>2128</v>
      </c>
      <c r="AJ59" s="72" t="s">
        <v>2129</v>
      </c>
      <c r="AN59" s="72" t="s">
        <v>2130</v>
      </c>
      <c r="AO59" s="72" t="s">
        <v>2131</v>
      </c>
      <c r="AP59" s="72" t="s">
        <v>429</v>
      </c>
      <c r="AQ59" s="72" t="s">
        <v>2132</v>
      </c>
      <c r="AW59" s="72" t="s">
        <v>2133</v>
      </c>
      <c r="AZ59" s="72" t="s">
        <v>2134</v>
      </c>
      <c r="BD59" s="72" t="s">
        <v>776</v>
      </c>
      <c r="BQ59" s="72" t="s">
        <v>2135</v>
      </c>
    </row>
    <row r="60" spans="12:72" x14ac:dyDescent="0.45">
      <c r="L60" s="73">
        <v>57</v>
      </c>
      <c r="AD60" s="72" t="s">
        <v>2136</v>
      </c>
      <c r="AJ60" s="72" t="s">
        <v>2137</v>
      </c>
      <c r="AN60" s="72" t="s">
        <v>2138</v>
      </c>
      <c r="AO60" s="72" t="s">
        <v>2139</v>
      </c>
      <c r="AP60" s="72" t="s">
        <v>430</v>
      </c>
      <c r="AQ60" s="72" t="s">
        <v>2140</v>
      </c>
      <c r="AW60" s="72" t="s">
        <v>2141</v>
      </c>
      <c r="AZ60" s="72" t="s">
        <v>2142</v>
      </c>
      <c r="BD60" s="72" t="s">
        <v>777</v>
      </c>
      <c r="BQ60" s="72" t="s">
        <v>2143</v>
      </c>
    </row>
    <row r="61" spans="12:72" x14ac:dyDescent="0.45">
      <c r="L61" s="73">
        <v>58</v>
      </c>
      <c r="AD61" s="72" t="s">
        <v>2144</v>
      </c>
      <c r="AJ61" s="72" t="s">
        <v>2145</v>
      </c>
      <c r="AN61" s="72" t="s">
        <v>2146</v>
      </c>
      <c r="AO61" s="72" t="s">
        <v>2147</v>
      </c>
      <c r="AP61" s="72" t="s">
        <v>2148</v>
      </c>
      <c r="AQ61" s="72" t="s">
        <v>2149</v>
      </c>
      <c r="AW61" s="72" t="s">
        <v>2150</v>
      </c>
      <c r="AZ61" s="72" t="s">
        <v>2151</v>
      </c>
      <c r="BD61" s="72" t="s">
        <v>778</v>
      </c>
      <c r="BQ61" s="72" t="s">
        <v>2152</v>
      </c>
    </row>
    <row r="62" spans="12:72" x14ac:dyDescent="0.45">
      <c r="L62" s="73">
        <v>59</v>
      </c>
      <c r="AD62" s="72" t="s">
        <v>2153</v>
      </c>
      <c r="AJ62" s="72" t="s">
        <v>2154</v>
      </c>
      <c r="AN62" s="72" t="s">
        <v>2155</v>
      </c>
      <c r="AO62" s="72" t="s">
        <v>2156</v>
      </c>
      <c r="AP62" s="72" t="s">
        <v>431</v>
      </c>
      <c r="AW62" s="72" t="s">
        <v>2157</v>
      </c>
      <c r="AZ62" s="72" t="s">
        <v>2158</v>
      </c>
      <c r="BD62" s="72" t="s">
        <v>779</v>
      </c>
      <c r="BQ62" s="72" t="s">
        <v>2159</v>
      </c>
    </row>
    <row r="63" spans="12:72" x14ac:dyDescent="0.45">
      <c r="L63" s="73">
        <v>60</v>
      </c>
      <c r="AD63" s="72" t="s">
        <v>2160</v>
      </c>
      <c r="AN63" s="72" t="s">
        <v>2161</v>
      </c>
      <c r="AP63" s="72" t="s">
        <v>2162</v>
      </c>
      <c r="AW63" s="72" t="s">
        <v>2163</v>
      </c>
      <c r="AZ63" s="72" t="s">
        <v>2164</v>
      </c>
      <c r="BD63" s="72" t="s">
        <v>780</v>
      </c>
      <c r="BQ63" s="72" t="s">
        <v>2165</v>
      </c>
    </row>
    <row r="64" spans="12:72" x14ac:dyDescent="0.45">
      <c r="L64" s="73">
        <v>61</v>
      </c>
      <c r="AD64" s="72" t="s">
        <v>2166</v>
      </c>
      <c r="AN64" s="72" t="s">
        <v>2167</v>
      </c>
      <c r="AP64" s="72" t="s">
        <v>432</v>
      </c>
      <c r="AW64" s="72" t="s">
        <v>2168</v>
      </c>
      <c r="AZ64" s="72" t="s">
        <v>2169</v>
      </c>
      <c r="BD64" s="72" t="s">
        <v>781</v>
      </c>
      <c r="BQ64" s="72" t="s">
        <v>2170</v>
      </c>
    </row>
    <row r="65" spans="12:69" x14ac:dyDescent="0.45">
      <c r="L65" s="73">
        <v>62</v>
      </c>
      <c r="AD65" s="72" t="s">
        <v>2171</v>
      </c>
      <c r="AN65" s="72" t="s">
        <v>2172</v>
      </c>
      <c r="AP65" s="72" t="s">
        <v>433</v>
      </c>
      <c r="AW65" s="72" t="s">
        <v>2173</v>
      </c>
      <c r="AZ65" s="72" t="s">
        <v>2174</v>
      </c>
      <c r="BD65" s="72" t="s">
        <v>782</v>
      </c>
      <c r="BQ65" s="72" t="s">
        <v>2175</v>
      </c>
    </row>
    <row r="66" spans="12:69" x14ac:dyDescent="0.45">
      <c r="L66" s="73">
        <v>63</v>
      </c>
      <c r="AD66" s="72" t="s">
        <v>2176</v>
      </c>
      <c r="AN66" s="72" t="s">
        <v>2177</v>
      </c>
      <c r="AW66" s="72" t="s">
        <v>2178</v>
      </c>
      <c r="AZ66" s="72" t="s">
        <v>2179</v>
      </c>
      <c r="BD66" s="72" t="s">
        <v>2180</v>
      </c>
      <c r="BQ66" s="72" t="s">
        <v>2181</v>
      </c>
    </row>
    <row r="67" spans="12:69" x14ac:dyDescent="0.45">
      <c r="L67" s="73">
        <v>64</v>
      </c>
      <c r="AD67" s="72" t="s">
        <v>2182</v>
      </c>
      <c r="AN67" s="72" t="s">
        <v>2183</v>
      </c>
      <c r="AW67" s="72" t="s">
        <v>2184</v>
      </c>
      <c r="AZ67" s="72" t="s">
        <v>2185</v>
      </c>
      <c r="BD67" s="72" t="s">
        <v>2186</v>
      </c>
      <c r="BQ67" s="72" t="s">
        <v>2187</v>
      </c>
    </row>
    <row r="68" spans="12:69" x14ac:dyDescent="0.45">
      <c r="AD68" s="72" t="s">
        <v>2188</v>
      </c>
      <c r="AN68" s="72" t="s">
        <v>2189</v>
      </c>
      <c r="AW68" s="72" t="s">
        <v>2190</v>
      </c>
      <c r="AZ68" s="72" t="s">
        <v>2191</v>
      </c>
      <c r="BD68" s="72" t="s">
        <v>2192</v>
      </c>
      <c r="BQ68" s="72" t="s">
        <v>2193</v>
      </c>
    </row>
    <row r="69" spans="12:69" x14ac:dyDescent="0.45">
      <c r="AD69" s="72" t="s">
        <v>2194</v>
      </c>
      <c r="AN69" s="72" t="s">
        <v>2195</v>
      </c>
      <c r="AW69" s="72" t="s">
        <v>2196</v>
      </c>
      <c r="AZ69" s="72" t="s">
        <v>2197</v>
      </c>
      <c r="BD69" s="72" t="s">
        <v>2198</v>
      </c>
      <c r="BQ69" s="72" t="s">
        <v>2199</v>
      </c>
    </row>
    <row r="70" spans="12:69" x14ac:dyDescent="0.45">
      <c r="AD70" s="72" t="s">
        <v>2200</v>
      </c>
      <c r="AN70" s="72" t="s">
        <v>2201</v>
      </c>
      <c r="AW70" s="72" t="s">
        <v>2202</v>
      </c>
      <c r="AZ70" s="72" t="s">
        <v>2203</v>
      </c>
      <c r="BD70" s="72" t="s">
        <v>2204</v>
      </c>
      <c r="BQ70" s="72" t="s">
        <v>2205</v>
      </c>
    </row>
    <row r="71" spans="12:69" x14ac:dyDescent="0.45">
      <c r="AD71" s="72" t="s">
        <v>2206</v>
      </c>
      <c r="AN71" s="72" t="s">
        <v>2207</v>
      </c>
      <c r="AW71" s="72" t="s">
        <v>2208</v>
      </c>
      <c r="AZ71" s="72" t="s">
        <v>2209</v>
      </c>
      <c r="BD71" s="72" t="s">
        <v>2210</v>
      </c>
      <c r="BQ71" s="72" t="s">
        <v>2211</v>
      </c>
    </row>
    <row r="72" spans="12:69" x14ac:dyDescent="0.45">
      <c r="AD72" s="72" t="s">
        <v>2212</v>
      </c>
      <c r="AN72" s="72" t="s">
        <v>2213</v>
      </c>
      <c r="AW72" s="72" t="s">
        <v>2214</v>
      </c>
      <c r="AZ72" s="72" t="s">
        <v>2215</v>
      </c>
      <c r="BD72" s="72" t="s">
        <v>2216</v>
      </c>
      <c r="BQ72" s="72" t="s">
        <v>2217</v>
      </c>
    </row>
    <row r="73" spans="12:69" x14ac:dyDescent="0.45">
      <c r="AD73" s="72" t="s">
        <v>2218</v>
      </c>
      <c r="AN73" s="72" t="s">
        <v>2219</v>
      </c>
      <c r="AW73" s="72" t="s">
        <v>2220</v>
      </c>
      <c r="BD73" s="72" t="s">
        <v>2221</v>
      </c>
      <c r="BQ73" s="72" t="s">
        <v>2222</v>
      </c>
    </row>
    <row r="74" spans="12:69" x14ac:dyDescent="0.45">
      <c r="AD74" s="72" t="s">
        <v>2223</v>
      </c>
      <c r="AN74" s="72" t="s">
        <v>2224</v>
      </c>
      <c r="AW74" s="72" t="s">
        <v>2225</v>
      </c>
      <c r="BD74" s="72" t="s">
        <v>2226</v>
      </c>
      <c r="BQ74" s="72" t="s">
        <v>2227</v>
      </c>
    </row>
    <row r="75" spans="12:69" x14ac:dyDescent="0.45">
      <c r="AD75" s="72" t="s">
        <v>2228</v>
      </c>
      <c r="AN75" s="72" t="s">
        <v>2229</v>
      </c>
      <c r="AW75" s="72" t="s">
        <v>2230</v>
      </c>
      <c r="BD75" s="72" t="s">
        <v>2231</v>
      </c>
      <c r="BQ75" s="72" t="s">
        <v>2232</v>
      </c>
    </row>
    <row r="76" spans="12:69" x14ac:dyDescent="0.45">
      <c r="AD76" s="72" t="s">
        <v>2233</v>
      </c>
      <c r="AW76" s="72" t="s">
        <v>2234</v>
      </c>
    </row>
    <row r="77" spans="12:69" x14ac:dyDescent="0.45">
      <c r="AD77" s="72" t="s">
        <v>2235</v>
      </c>
      <c r="AW77" s="72" t="s">
        <v>2236</v>
      </c>
    </row>
    <row r="78" spans="12:69" x14ac:dyDescent="0.45">
      <c r="AD78" s="72" t="s">
        <v>2237</v>
      </c>
      <c r="AW78" s="72" t="s">
        <v>2238</v>
      </c>
    </row>
    <row r="79" spans="12:69" x14ac:dyDescent="0.45">
      <c r="AD79" s="72" t="s">
        <v>2239</v>
      </c>
      <c r="AW79" s="72" t="s">
        <v>2240</v>
      </c>
    </row>
    <row r="80" spans="12:69" x14ac:dyDescent="0.45">
      <c r="AD80" s="72" t="s">
        <v>2241</v>
      </c>
      <c r="AW80" s="72" t="s">
        <v>2242</v>
      </c>
    </row>
    <row r="81" spans="30:30" x14ac:dyDescent="0.45">
      <c r="AD81" s="72" t="s">
        <v>2243</v>
      </c>
    </row>
    <row r="82" spans="30:30" x14ac:dyDescent="0.45">
      <c r="AD82" s="72" t="s">
        <v>2244</v>
      </c>
    </row>
    <row r="83" spans="30:30" x14ac:dyDescent="0.45">
      <c r="AD83" s="72" t="s">
        <v>2245</v>
      </c>
    </row>
    <row r="84" spans="30:30" x14ac:dyDescent="0.45">
      <c r="AD84" s="72" t="s">
        <v>2246</v>
      </c>
    </row>
    <row r="85" spans="30:30" x14ac:dyDescent="0.45">
      <c r="AD85" s="72" t="s">
        <v>2247</v>
      </c>
    </row>
    <row r="86" spans="30:30" x14ac:dyDescent="0.45">
      <c r="AD86" s="72" t="s">
        <v>2248</v>
      </c>
    </row>
    <row r="87" spans="30:30" x14ac:dyDescent="0.45">
      <c r="AD87" s="72" t="s">
        <v>2249</v>
      </c>
    </row>
    <row r="88" spans="30:30" x14ac:dyDescent="0.45">
      <c r="AD88" s="72" t="s">
        <v>2250</v>
      </c>
    </row>
    <row r="89" spans="30:30" x14ac:dyDescent="0.45">
      <c r="AD89" s="72" t="s">
        <v>2251</v>
      </c>
    </row>
    <row r="90" spans="30:30" x14ac:dyDescent="0.45">
      <c r="AD90" s="72" t="s">
        <v>2252</v>
      </c>
    </row>
    <row r="91" spans="30:30" x14ac:dyDescent="0.45">
      <c r="AD91" s="72" t="s">
        <v>2253</v>
      </c>
    </row>
    <row r="92" spans="30:30" x14ac:dyDescent="0.45">
      <c r="AD92" s="72" t="s">
        <v>2254</v>
      </c>
    </row>
    <row r="93" spans="30:30" x14ac:dyDescent="0.45">
      <c r="AD93" s="72" t="s">
        <v>2255</v>
      </c>
    </row>
    <row r="94" spans="30:30" x14ac:dyDescent="0.45">
      <c r="AD94" s="72" t="s">
        <v>2256</v>
      </c>
    </row>
    <row r="95" spans="30:30" x14ac:dyDescent="0.45">
      <c r="AD95" s="72" t="s">
        <v>2257</v>
      </c>
    </row>
    <row r="96" spans="30:30" x14ac:dyDescent="0.45">
      <c r="AD96" s="72" t="s">
        <v>2258</v>
      </c>
    </row>
    <row r="97" spans="30:30" x14ac:dyDescent="0.45">
      <c r="AD97" s="72" t="s">
        <v>2259</v>
      </c>
    </row>
    <row r="98" spans="30:30" x14ac:dyDescent="0.45">
      <c r="AD98" s="72" t="s">
        <v>2260</v>
      </c>
    </row>
    <row r="99" spans="30:30" x14ac:dyDescent="0.45">
      <c r="AD99" s="72" t="s">
        <v>2261</v>
      </c>
    </row>
    <row r="100" spans="30:30" x14ac:dyDescent="0.45">
      <c r="AD100" s="72" t="s">
        <v>2262</v>
      </c>
    </row>
    <row r="101" spans="30:30" x14ac:dyDescent="0.45">
      <c r="AD101" s="72" t="s">
        <v>2263</v>
      </c>
    </row>
    <row r="102" spans="30:30" x14ac:dyDescent="0.45">
      <c r="AD102" s="72" t="s">
        <v>2264</v>
      </c>
    </row>
    <row r="103" spans="30:30" x14ac:dyDescent="0.45">
      <c r="AD103" s="72" t="s">
        <v>2265</v>
      </c>
    </row>
    <row r="104" spans="30:30" x14ac:dyDescent="0.45">
      <c r="AD104" s="72" t="s">
        <v>2266</v>
      </c>
    </row>
    <row r="105" spans="30:30" x14ac:dyDescent="0.45">
      <c r="AD105" s="72" t="s">
        <v>2267</v>
      </c>
    </row>
    <row r="106" spans="30:30" x14ac:dyDescent="0.45">
      <c r="AD106" s="72" t="s">
        <v>2268</v>
      </c>
    </row>
    <row r="107" spans="30:30" x14ac:dyDescent="0.45">
      <c r="AD107" s="72" t="s">
        <v>2269</v>
      </c>
    </row>
    <row r="108" spans="30:30" x14ac:dyDescent="0.45">
      <c r="AD108" s="72" t="s">
        <v>2270</v>
      </c>
    </row>
    <row r="109" spans="30:30" x14ac:dyDescent="0.45">
      <c r="AD109" s="72" t="s">
        <v>2271</v>
      </c>
    </row>
    <row r="110" spans="30:30" x14ac:dyDescent="0.45">
      <c r="AD110" s="72" t="s">
        <v>2272</v>
      </c>
    </row>
    <row r="111" spans="30:30" x14ac:dyDescent="0.45">
      <c r="AD111" s="72" t="s">
        <v>2273</v>
      </c>
    </row>
    <row r="112" spans="30:30" x14ac:dyDescent="0.45">
      <c r="AD112" s="72" t="s">
        <v>2274</v>
      </c>
    </row>
    <row r="113" spans="30:30" x14ac:dyDescent="0.45">
      <c r="AD113" s="72" t="s">
        <v>2275</v>
      </c>
    </row>
    <row r="114" spans="30:30" x14ac:dyDescent="0.45">
      <c r="AD114" s="72" t="s">
        <v>2276</v>
      </c>
    </row>
    <row r="115" spans="30:30" x14ac:dyDescent="0.45">
      <c r="AD115" s="72" t="s">
        <v>2277</v>
      </c>
    </row>
    <row r="116" spans="30:30" x14ac:dyDescent="0.45">
      <c r="AD116" s="72" t="s">
        <v>2278</v>
      </c>
    </row>
    <row r="117" spans="30:30" x14ac:dyDescent="0.45">
      <c r="AD117" s="72" t="s">
        <v>2279</v>
      </c>
    </row>
    <row r="118" spans="30:30" x14ac:dyDescent="0.45">
      <c r="AD118" s="72" t="s">
        <v>2280</v>
      </c>
    </row>
    <row r="119" spans="30:30" x14ac:dyDescent="0.45">
      <c r="AD119" s="72" t="s">
        <v>2281</v>
      </c>
    </row>
    <row r="120" spans="30:30" x14ac:dyDescent="0.45">
      <c r="AD120" s="72" t="s">
        <v>2282</v>
      </c>
    </row>
    <row r="121" spans="30:30" x14ac:dyDescent="0.45">
      <c r="AD121" s="72" t="s">
        <v>2283</v>
      </c>
    </row>
    <row r="122" spans="30:30" x14ac:dyDescent="0.45">
      <c r="AD122" s="72" t="s">
        <v>2284</v>
      </c>
    </row>
    <row r="123" spans="30:30" x14ac:dyDescent="0.45">
      <c r="AD123" s="72" t="s">
        <v>2285</v>
      </c>
    </row>
    <row r="124" spans="30:30" x14ac:dyDescent="0.45">
      <c r="AD124" s="72" t="s">
        <v>2286</v>
      </c>
    </row>
    <row r="125" spans="30:30" x14ac:dyDescent="0.45">
      <c r="AD125" s="72" t="s">
        <v>2287</v>
      </c>
    </row>
    <row r="126" spans="30:30" x14ac:dyDescent="0.45">
      <c r="AD126" s="72" t="s">
        <v>2288</v>
      </c>
    </row>
    <row r="127" spans="30:30" x14ac:dyDescent="0.45">
      <c r="AD127" s="72" t="s">
        <v>2289</v>
      </c>
    </row>
    <row r="128" spans="30:30" x14ac:dyDescent="0.45">
      <c r="AD128" s="72" t="s">
        <v>2290</v>
      </c>
    </row>
    <row r="129" spans="30:30" x14ac:dyDescent="0.45">
      <c r="AD129" s="72" t="s">
        <v>2291</v>
      </c>
    </row>
    <row r="130" spans="30:30" x14ac:dyDescent="0.45">
      <c r="AD130" s="72" t="s">
        <v>2292</v>
      </c>
    </row>
    <row r="131" spans="30:30" x14ac:dyDescent="0.45">
      <c r="AD131" s="72" t="s">
        <v>2293</v>
      </c>
    </row>
    <row r="132" spans="30:30" x14ac:dyDescent="0.45">
      <c r="AD132" s="72" t="s">
        <v>2294</v>
      </c>
    </row>
    <row r="133" spans="30:30" x14ac:dyDescent="0.45">
      <c r="AD133" s="72" t="s">
        <v>2295</v>
      </c>
    </row>
    <row r="134" spans="30:30" x14ac:dyDescent="0.45">
      <c r="AD134" s="72" t="s">
        <v>2296</v>
      </c>
    </row>
    <row r="135" spans="30:30" x14ac:dyDescent="0.45">
      <c r="AD135" s="72" t="s">
        <v>2297</v>
      </c>
    </row>
    <row r="136" spans="30:30" x14ac:dyDescent="0.45">
      <c r="AD136" s="72" t="s">
        <v>2298</v>
      </c>
    </row>
    <row r="137" spans="30:30" x14ac:dyDescent="0.45">
      <c r="AD137" s="72" t="s">
        <v>2299</v>
      </c>
    </row>
    <row r="138" spans="30:30" x14ac:dyDescent="0.45">
      <c r="AD138" s="72" t="s">
        <v>2300</v>
      </c>
    </row>
    <row r="139" spans="30:30" x14ac:dyDescent="0.45">
      <c r="AD139" s="72" t="s">
        <v>2301</v>
      </c>
    </row>
    <row r="140" spans="30:30" x14ac:dyDescent="0.45">
      <c r="AD140" s="72" t="s">
        <v>2302</v>
      </c>
    </row>
    <row r="141" spans="30:30" x14ac:dyDescent="0.45">
      <c r="AD141" s="72" t="s">
        <v>2303</v>
      </c>
    </row>
    <row r="142" spans="30:30" x14ac:dyDescent="0.45">
      <c r="AD142" s="72" t="s">
        <v>2304</v>
      </c>
    </row>
    <row r="143" spans="30:30" x14ac:dyDescent="0.45">
      <c r="AD143" s="72" t="s">
        <v>2305</v>
      </c>
    </row>
    <row r="144" spans="30:30" x14ac:dyDescent="0.45">
      <c r="AD144" s="72" t="s">
        <v>2306</v>
      </c>
    </row>
    <row r="145" spans="30:30" x14ac:dyDescent="0.45">
      <c r="AD145" s="72" t="s">
        <v>2307</v>
      </c>
    </row>
    <row r="146" spans="30:30" x14ac:dyDescent="0.45">
      <c r="AD146" s="72" t="s">
        <v>2308</v>
      </c>
    </row>
    <row r="147" spans="30:30" x14ac:dyDescent="0.45">
      <c r="AD147" s="72" t="s">
        <v>2309</v>
      </c>
    </row>
    <row r="148" spans="30:30" x14ac:dyDescent="0.45">
      <c r="AD148" s="72" t="s">
        <v>2310</v>
      </c>
    </row>
    <row r="149" spans="30:30" x14ac:dyDescent="0.45">
      <c r="AD149" s="72" t="s">
        <v>2311</v>
      </c>
    </row>
    <row r="150" spans="30:30" x14ac:dyDescent="0.45">
      <c r="AD150" s="72" t="s">
        <v>2312</v>
      </c>
    </row>
    <row r="151" spans="30:30" x14ac:dyDescent="0.45">
      <c r="AD151" s="72" t="s">
        <v>2313</v>
      </c>
    </row>
    <row r="152" spans="30:30" x14ac:dyDescent="0.45">
      <c r="AD152" s="72" t="s">
        <v>2314</v>
      </c>
    </row>
    <row r="153" spans="30:30" x14ac:dyDescent="0.45">
      <c r="AD153" s="72" t="s">
        <v>2315</v>
      </c>
    </row>
    <row r="154" spans="30:30" x14ac:dyDescent="0.45">
      <c r="AD154" s="72" t="s">
        <v>2316</v>
      </c>
    </row>
    <row r="155" spans="30:30" x14ac:dyDescent="0.45">
      <c r="AD155" s="72" t="s">
        <v>2317</v>
      </c>
    </row>
    <row r="156" spans="30:30" x14ac:dyDescent="0.45">
      <c r="AD156" s="72" t="s">
        <v>2318</v>
      </c>
    </row>
    <row r="157" spans="30:30" x14ac:dyDescent="0.45">
      <c r="AD157" s="72" t="s">
        <v>2319</v>
      </c>
    </row>
    <row r="158" spans="30:30" x14ac:dyDescent="0.45">
      <c r="AD158" s="72" t="s">
        <v>2320</v>
      </c>
    </row>
    <row r="159" spans="30:30" x14ac:dyDescent="0.45">
      <c r="AD159" s="72" t="s">
        <v>2321</v>
      </c>
    </row>
    <row r="160" spans="30:30" x14ac:dyDescent="0.45">
      <c r="AD160" s="72" t="s">
        <v>2322</v>
      </c>
    </row>
    <row r="161" spans="30:30" x14ac:dyDescent="0.45">
      <c r="AD161" s="72" t="s">
        <v>2323</v>
      </c>
    </row>
    <row r="162" spans="30:30" x14ac:dyDescent="0.45">
      <c r="AD162" s="72" t="s">
        <v>2324</v>
      </c>
    </row>
    <row r="163" spans="30:30" x14ac:dyDescent="0.45">
      <c r="AD163" s="72" t="s">
        <v>2325</v>
      </c>
    </row>
    <row r="164" spans="30:30" x14ac:dyDescent="0.45">
      <c r="AD164" s="72" t="s">
        <v>2326</v>
      </c>
    </row>
    <row r="165" spans="30:30" x14ac:dyDescent="0.45">
      <c r="AD165" s="72" t="s">
        <v>2327</v>
      </c>
    </row>
    <row r="166" spans="30:30" x14ac:dyDescent="0.45">
      <c r="AD166" s="72" t="s">
        <v>2328</v>
      </c>
    </row>
    <row r="167" spans="30:30" x14ac:dyDescent="0.45">
      <c r="AD167" s="72" t="s">
        <v>2329</v>
      </c>
    </row>
    <row r="168" spans="30:30" x14ac:dyDescent="0.45">
      <c r="AD168" s="72" t="s">
        <v>2330</v>
      </c>
    </row>
    <row r="169" spans="30:30" x14ac:dyDescent="0.45">
      <c r="AD169" s="72" t="s">
        <v>2331</v>
      </c>
    </row>
    <row r="170" spans="30:30" x14ac:dyDescent="0.45">
      <c r="AD170" s="72" t="s">
        <v>2332</v>
      </c>
    </row>
    <row r="171" spans="30:30" x14ac:dyDescent="0.45">
      <c r="AD171" s="72" t="s">
        <v>2333</v>
      </c>
    </row>
    <row r="172" spans="30:30" x14ac:dyDescent="0.45">
      <c r="AD172" s="72" t="s">
        <v>2334</v>
      </c>
    </row>
    <row r="173" spans="30:30" x14ac:dyDescent="0.45">
      <c r="AD173" s="72" t="s">
        <v>2335</v>
      </c>
    </row>
    <row r="174" spans="30:30" x14ac:dyDescent="0.45">
      <c r="AD174" s="72" t="s">
        <v>2336</v>
      </c>
    </row>
    <row r="175" spans="30:30" x14ac:dyDescent="0.45">
      <c r="AD175" s="72" t="s">
        <v>2337</v>
      </c>
    </row>
    <row r="176" spans="30:30" x14ac:dyDescent="0.45">
      <c r="AD176" s="72" t="s">
        <v>2338</v>
      </c>
    </row>
    <row r="177" spans="30:30" x14ac:dyDescent="0.45">
      <c r="AD177" s="72" t="s">
        <v>2339</v>
      </c>
    </row>
    <row r="178" spans="30:30" x14ac:dyDescent="0.45">
      <c r="AD178" s="72" t="s">
        <v>2340</v>
      </c>
    </row>
    <row r="179" spans="30:30" x14ac:dyDescent="0.45">
      <c r="AD179" s="72" t="s">
        <v>2341</v>
      </c>
    </row>
    <row r="180" spans="30:30" x14ac:dyDescent="0.45">
      <c r="AD180" s="72" t="s">
        <v>2342</v>
      </c>
    </row>
    <row r="181" spans="30:30" x14ac:dyDescent="0.45">
      <c r="AD181" s="72" t="s">
        <v>2343</v>
      </c>
    </row>
    <row r="182" spans="30:30" x14ac:dyDescent="0.45">
      <c r="AD182" s="72" t="s">
        <v>2344</v>
      </c>
    </row>
    <row r="183" spans="30:30" x14ac:dyDescent="0.45">
      <c r="AD183" s="72" t="s">
        <v>2345</v>
      </c>
    </row>
    <row r="184" spans="30:30" x14ac:dyDescent="0.45">
      <c r="AD184" s="72" t="s">
        <v>2346</v>
      </c>
    </row>
    <row r="185" spans="30:30" x14ac:dyDescent="0.45">
      <c r="AD185" s="72" t="s">
        <v>2347</v>
      </c>
    </row>
    <row r="186" spans="30:30" x14ac:dyDescent="0.45">
      <c r="AD186" s="72" t="s">
        <v>2348</v>
      </c>
    </row>
    <row r="187" spans="30:30" x14ac:dyDescent="0.45">
      <c r="AD187" s="72" t="s">
        <v>2349</v>
      </c>
    </row>
    <row r="188" spans="30:30" x14ac:dyDescent="0.45">
      <c r="AD188" s="72" t="s">
        <v>2350</v>
      </c>
    </row>
    <row r="189" spans="30:30" x14ac:dyDescent="0.45">
      <c r="AD189" s="72" t="s">
        <v>2351</v>
      </c>
    </row>
    <row r="190" spans="30:30" x14ac:dyDescent="0.45">
      <c r="AD190" s="72" t="s">
        <v>2352</v>
      </c>
    </row>
    <row r="191" spans="30:30" x14ac:dyDescent="0.45">
      <c r="AD191" s="72" t="s">
        <v>2353</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right_Sheet1"/>
  <dimension ref="A1:CZ164"/>
  <sheetViews>
    <sheetView showGridLines="0" tabSelected="1" view="pageBreakPreview" zoomScale="85" zoomScaleNormal="100" zoomScaleSheetLayoutView="85" workbookViewId="0">
      <selection activeCell="N16" sqref="N16:Q16"/>
    </sheetView>
  </sheetViews>
  <sheetFormatPr defaultColWidth="9" defaultRowHeight="18.75" x14ac:dyDescent="0.15"/>
  <cols>
    <col min="1" max="52" width="2.625" style="21" customWidth="1"/>
    <col min="53" max="104" width="2.625" style="5" customWidth="1"/>
    <col min="105" max="16384" width="9" style="5"/>
  </cols>
  <sheetData>
    <row r="1" spans="1:104" ht="6" customHeight="1" x14ac:dyDescent="0.15">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row>
    <row r="2" spans="1:104" s="6" customFormat="1" ht="24.75" x14ac:dyDescent="0.15">
      <c r="A2" s="499" t="s">
        <v>1416</v>
      </c>
      <c r="B2" s="499"/>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t="s">
        <v>2355</v>
      </c>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c r="CT2" s="499"/>
      <c r="CU2" s="499"/>
      <c r="CV2" s="499"/>
      <c r="CW2" s="499"/>
      <c r="CX2" s="499"/>
      <c r="CY2" s="499"/>
      <c r="CZ2" s="499"/>
    </row>
    <row r="3" spans="1:104" s="6" customFormat="1" ht="6" customHeight="1" x14ac:dyDescent="0.15">
      <c r="A3" s="23"/>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3"/>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row>
    <row r="4" spans="1:104" s="6" customFormat="1" ht="18.75" customHeight="1" x14ac:dyDescent="0.15">
      <c r="A4" s="500" t="str">
        <f ca="1">IF(AND(申請書共通_未入力チェック_結果,申請書共通_年商_未入力チェック_結果,申請書後払い_未入力チェック_結果,申請書後払い_同梱_未入力チェック_結果,申請書後払い_furicom_未入力チェック_結果,ショップ詳細情報_サイト1_総合_未入力チェック_結果,ショップ詳細情報_サイト2_総合_未入力チェック_結果,ショップ詳細情報_サイト3_総合_未入力チェック_結果,ショップ詳細情報_サイト4_総合_未入力チェック_結果,ショップ詳細情報_サイト5_総合_未入力チェック_結果,申請書後払い_確認事項_未入力チェック_結果,申請書後払い_確認事項_WEB_未入力チェック_結果,申請書後払い_確認事項_電話_未入力チェック_結果),"","！未記入の項目がございます。薄黄色の背景の記入欄を確認のうえ、ご記入ください。")</f>
        <v>！未記入の項目がございます。薄黄色の背景の記入欄を確認のうえ、ご記入ください。</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67" t="s">
        <v>17</v>
      </c>
      <c r="AJ4" s="67"/>
      <c r="AK4" s="67"/>
      <c r="AL4" s="67"/>
      <c r="AM4" s="67"/>
      <c r="AN4" s="67"/>
      <c r="AO4" s="67"/>
      <c r="AP4" s="67"/>
      <c r="AQ4" s="67"/>
      <c r="AR4" s="67"/>
      <c r="AS4" s="67"/>
      <c r="AT4" s="67"/>
      <c r="AU4" s="67"/>
      <c r="AV4" s="67"/>
      <c r="AW4" s="67"/>
      <c r="AX4" s="67"/>
      <c r="AY4" s="67"/>
      <c r="AZ4" s="93"/>
      <c r="BA4" s="500"/>
      <c r="BB4" s="500"/>
      <c r="BC4" s="500"/>
      <c r="BD4" s="500"/>
      <c r="BE4" s="500"/>
      <c r="BF4" s="500"/>
      <c r="BG4" s="500"/>
      <c r="BH4" s="500"/>
      <c r="BI4" s="500"/>
      <c r="BJ4" s="500"/>
      <c r="BK4" s="500"/>
      <c r="BL4" s="500"/>
      <c r="BM4" s="500"/>
      <c r="BN4" s="500"/>
      <c r="BO4" s="500"/>
      <c r="BP4" s="500"/>
      <c r="BQ4" s="500"/>
      <c r="BR4" s="500"/>
      <c r="BS4" s="500"/>
      <c r="BT4" s="500"/>
      <c r="BU4" s="500"/>
      <c r="BV4" s="500"/>
      <c r="BW4" s="500"/>
      <c r="BX4" s="500"/>
      <c r="BY4" s="500"/>
      <c r="BZ4" s="500"/>
      <c r="CA4" s="500"/>
      <c r="CB4" s="500"/>
      <c r="CC4" s="500"/>
      <c r="CD4" s="500"/>
      <c r="CE4" s="500"/>
      <c r="CF4" s="500"/>
      <c r="CG4" s="500"/>
      <c r="CH4" s="500"/>
      <c r="CI4" s="67" t="s">
        <v>17</v>
      </c>
      <c r="CJ4" s="67"/>
      <c r="CK4" s="67"/>
      <c r="CL4" s="67"/>
      <c r="CM4" s="67"/>
      <c r="CN4" s="67"/>
      <c r="CO4" s="67"/>
      <c r="CP4" s="67"/>
      <c r="CQ4" s="67"/>
      <c r="CR4" s="67"/>
      <c r="CS4" s="67"/>
      <c r="CT4" s="67"/>
      <c r="CU4" s="67"/>
      <c r="CV4" s="67"/>
      <c r="CW4" s="67"/>
      <c r="CX4" s="67"/>
      <c r="CY4" s="67"/>
      <c r="CZ4" s="93"/>
    </row>
    <row r="5" spans="1:104" s="6" customFormat="1" ht="9" customHeight="1" x14ac:dyDescent="0.45">
      <c r="A5" s="12"/>
      <c r="B5" s="501" t="s">
        <v>1415</v>
      </c>
      <c r="C5" s="502"/>
      <c r="D5" s="502"/>
      <c r="E5" s="502"/>
      <c r="F5" s="502"/>
      <c r="G5" s="502"/>
      <c r="H5" s="502"/>
      <c r="I5" s="502"/>
      <c r="J5" s="502"/>
      <c r="K5" s="502"/>
      <c r="L5" s="502"/>
      <c r="M5" s="502"/>
      <c r="N5" s="502"/>
      <c r="O5" s="502"/>
      <c r="P5" s="502"/>
      <c r="Q5" s="502"/>
      <c r="R5" s="502"/>
      <c r="S5" s="502"/>
      <c r="T5" s="502"/>
      <c r="U5" s="502"/>
      <c r="V5" s="502"/>
      <c r="W5" s="502"/>
      <c r="X5" s="502"/>
      <c r="Y5" s="502"/>
      <c r="Z5" s="502"/>
      <c r="AA5" s="502"/>
      <c r="AB5" s="502"/>
      <c r="AC5" s="502"/>
      <c r="AD5" s="502"/>
      <c r="AE5" s="502"/>
      <c r="AF5" s="502"/>
      <c r="AG5" s="502"/>
      <c r="AH5" s="502"/>
      <c r="AI5" s="502"/>
      <c r="AJ5" s="502"/>
      <c r="AK5" s="502"/>
      <c r="AL5" s="502"/>
      <c r="AM5" s="502"/>
      <c r="AN5" s="502"/>
      <c r="AO5" s="502"/>
      <c r="AP5" s="502"/>
      <c r="AQ5" s="502"/>
      <c r="AR5" s="502"/>
      <c r="AS5" s="502"/>
      <c r="AT5" s="502"/>
      <c r="AU5" s="502"/>
      <c r="AV5" s="502"/>
      <c r="AW5" s="502"/>
      <c r="AX5" s="502"/>
      <c r="AY5" s="503"/>
      <c r="AZ5" s="91"/>
      <c r="BA5" s="12"/>
      <c r="BB5" s="501" t="s">
        <v>1415</v>
      </c>
      <c r="BC5" s="502"/>
      <c r="BD5" s="502"/>
      <c r="BE5" s="502"/>
      <c r="BF5" s="502"/>
      <c r="BG5" s="502"/>
      <c r="BH5" s="502"/>
      <c r="BI5" s="502"/>
      <c r="BJ5" s="502"/>
      <c r="BK5" s="502"/>
      <c r="BL5" s="502"/>
      <c r="BM5" s="502"/>
      <c r="BN5" s="502"/>
      <c r="BO5" s="502"/>
      <c r="BP5" s="502"/>
      <c r="BQ5" s="502"/>
      <c r="BR5" s="502"/>
      <c r="BS5" s="502"/>
      <c r="BT5" s="502"/>
      <c r="BU5" s="502"/>
      <c r="BV5" s="502"/>
      <c r="BW5" s="502"/>
      <c r="BX5" s="502"/>
      <c r="BY5" s="502"/>
      <c r="BZ5" s="502"/>
      <c r="CA5" s="502"/>
      <c r="CB5" s="502"/>
      <c r="CC5" s="502"/>
      <c r="CD5" s="502"/>
      <c r="CE5" s="502"/>
      <c r="CF5" s="502"/>
      <c r="CG5" s="502"/>
      <c r="CH5" s="502"/>
      <c r="CI5" s="502"/>
      <c r="CJ5" s="502"/>
      <c r="CK5" s="502"/>
      <c r="CL5" s="502"/>
      <c r="CM5" s="502"/>
      <c r="CN5" s="502"/>
      <c r="CO5" s="502"/>
      <c r="CP5" s="502"/>
      <c r="CQ5" s="502"/>
      <c r="CR5" s="502"/>
      <c r="CS5" s="502"/>
      <c r="CT5" s="502"/>
      <c r="CU5" s="502"/>
      <c r="CV5" s="502"/>
      <c r="CW5" s="502"/>
      <c r="CX5" s="502"/>
      <c r="CY5" s="503"/>
      <c r="CZ5" s="121"/>
    </row>
    <row r="6" spans="1:104" s="6" customFormat="1" ht="9" customHeight="1" x14ac:dyDescent="0.45">
      <c r="A6" s="12"/>
      <c r="B6" s="504"/>
      <c r="C6" s="505"/>
      <c r="D6" s="505"/>
      <c r="E6" s="505"/>
      <c r="F6" s="505"/>
      <c r="G6" s="505"/>
      <c r="H6" s="505"/>
      <c r="I6" s="505"/>
      <c r="J6" s="505"/>
      <c r="K6" s="505"/>
      <c r="L6" s="505"/>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6"/>
      <c r="AZ6" s="91"/>
      <c r="BA6" s="12"/>
      <c r="BB6" s="504"/>
      <c r="BC6" s="505"/>
      <c r="BD6" s="505"/>
      <c r="BE6" s="505"/>
      <c r="BF6" s="505"/>
      <c r="BG6" s="505"/>
      <c r="BH6" s="505"/>
      <c r="BI6" s="505"/>
      <c r="BJ6" s="505"/>
      <c r="BK6" s="505"/>
      <c r="BL6" s="505"/>
      <c r="BM6" s="505"/>
      <c r="BN6" s="505"/>
      <c r="BO6" s="505"/>
      <c r="BP6" s="505"/>
      <c r="BQ6" s="505"/>
      <c r="BR6" s="505"/>
      <c r="BS6" s="505"/>
      <c r="BT6" s="505"/>
      <c r="BU6" s="505"/>
      <c r="BV6" s="505"/>
      <c r="BW6" s="505"/>
      <c r="BX6" s="505"/>
      <c r="BY6" s="505"/>
      <c r="BZ6" s="505"/>
      <c r="CA6" s="505"/>
      <c r="CB6" s="505"/>
      <c r="CC6" s="505"/>
      <c r="CD6" s="505"/>
      <c r="CE6" s="505"/>
      <c r="CF6" s="505"/>
      <c r="CG6" s="505"/>
      <c r="CH6" s="505"/>
      <c r="CI6" s="505"/>
      <c r="CJ6" s="505"/>
      <c r="CK6" s="505"/>
      <c r="CL6" s="505"/>
      <c r="CM6" s="505"/>
      <c r="CN6" s="505"/>
      <c r="CO6" s="505"/>
      <c r="CP6" s="505"/>
      <c r="CQ6" s="505"/>
      <c r="CR6" s="505"/>
      <c r="CS6" s="505"/>
      <c r="CT6" s="505"/>
      <c r="CU6" s="505"/>
      <c r="CV6" s="505"/>
      <c r="CW6" s="505"/>
      <c r="CX6" s="505"/>
      <c r="CY6" s="506"/>
      <c r="CZ6" s="121"/>
    </row>
    <row r="7" spans="1:104" s="6" customFormat="1" ht="9" customHeight="1" x14ac:dyDescent="0.45">
      <c r="A7" s="12"/>
      <c r="B7" s="504"/>
      <c r="C7" s="505"/>
      <c r="D7" s="505"/>
      <c r="E7" s="505"/>
      <c r="F7" s="505"/>
      <c r="G7" s="505"/>
      <c r="H7" s="505"/>
      <c r="I7" s="505"/>
      <c r="J7" s="505"/>
      <c r="K7" s="505"/>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05"/>
      <c r="AP7" s="505"/>
      <c r="AQ7" s="505"/>
      <c r="AR7" s="505"/>
      <c r="AS7" s="505"/>
      <c r="AT7" s="505"/>
      <c r="AU7" s="505"/>
      <c r="AV7" s="505"/>
      <c r="AW7" s="505"/>
      <c r="AX7" s="505"/>
      <c r="AY7" s="506"/>
      <c r="AZ7" s="91"/>
      <c r="BA7" s="12"/>
      <c r="BB7" s="504"/>
      <c r="BC7" s="505"/>
      <c r="BD7" s="505"/>
      <c r="BE7" s="505"/>
      <c r="BF7" s="505"/>
      <c r="BG7" s="505"/>
      <c r="BH7" s="505"/>
      <c r="BI7" s="505"/>
      <c r="BJ7" s="505"/>
      <c r="BK7" s="505"/>
      <c r="BL7" s="505"/>
      <c r="BM7" s="505"/>
      <c r="BN7" s="505"/>
      <c r="BO7" s="505"/>
      <c r="BP7" s="505"/>
      <c r="BQ7" s="505"/>
      <c r="BR7" s="505"/>
      <c r="BS7" s="505"/>
      <c r="BT7" s="505"/>
      <c r="BU7" s="505"/>
      <c r="BV7" s="505"/>
      <c r="BW7" s="505"/>
      <c r="BX7" s="505"/>
      <c r="BY7" s="505"/>
      <c r="BZ7" s="505"/>
      <c r="CA7" s="505"/>
      <c r="CB7" s="505"/>
      <c r="CC7" s="505"/>
      <c r="CD7" s="505"/>
      <c r="CE7" s="505"/>
      <c r="CF7" s="505"/>
      <c r="CG7" s="505"/>
      <c r="CH7" s="505"/>
      <c r="CI7" s="505"/>
      <c r="CJ7" s="505"/>
      <c r="CK7" s="505"/>
      <c r="CL7" s="505"/>
      <c r="CM7" s="505"/>
      <c r="CN7" s="505"/>
      <c r="CO7" s="505"/>
      <c r="CP7" s="505"/>
      <c r="CQ7" s="505"/>
      <c r="CR7" s="505"/>
      <c r="CS7" s="505"/>
      <c r="CT7" s="505"/>
      <c r="CU7" s="505"/>
      <c r="CV7" s="505"/>
      <c r="CW7" s="505"/>
      <c r="CX7" s="505"/>
      <c r="CY7" s="506"/>
      <c r="CZ7" s="121"/>
    </row>
    <row r="8" spans="1:104" s="6" customFormat="1" ht="9" customHeight="1" x14ac:dyDescent="0.45">
      <c r="A8" s="12"/>
      <c r="B8" s="504"/>
      <c r="C8" s="505"/>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505"/>
      <c r="AT8" s="505"/>
      <c r="AU8" s="505"/>
      <c r="AV8" s="505"/>
      <c r="AW8" s="505"/>
      <c r="AX8" s="505"/>
      <c r="AY8" s="506"/>
      <c r="AZ8" s="91"/>
      <c r="BA8" s="12"/>
      <c r="BB8" s="504"/>
      <c r="BC8" s="505"/>
      <c r="BD8" s="505"/>
      <c r="BE8" s="505"/>
      <c r="BF8" s="505"/>
      <c r="BG8" s="505"/>
      <c r="BH8" s="505"/>
      <c r="BI8" s="505"/>
      <c r="BJ8" s="505"/>
      <c r="BK8" s="505"/>
      <c r="BL8" s="505"/>
      <c r="BM8" s="505"/>
      <c r="BN8" s="505"/>
      <c r="BO8" s="505"/>
      <c r="BP8" s="505"/>
      <c r="BQ8" s="505"/>
      <c r="BR8" s="505"/>
      <c r="BS8" s="505"/>
      <c r="BT8" s="505"/>
      <c r="BU8" s="505"/>
      <c r="BV8" s="505"/>
      <c r="BW8" s="505"/>
      <c r="BX8" s="505"/>
      <c r="BY8" s="505"/>
      <c r="BZ8" s="505"/>
      <c r="CA8" s="505"/>
      <c r="CB8" s="505"/>
      <c r="CC8" s="505"/>
      <c r="CD8" s="505"/>
      <c r="CE8" s="505"/>
      <c r="CF8" s="505"/>
      <c r="CG8" s="505"/>
      <c r="CH8" s="505"/>
      <c r="CI8" s="505"/>
      <c r="CJ8" s="505"/>
      <c r="CK8" s="505"/>
      <c r="CL8" s="505"/>
      <c r="CM8" s="505"/>
      <c r="CN8" s="505"/>
      <c r="CO8" s="505"/>
      <c r="CP8" s="505"/>
      <c r="CQ8" s="505"/>
      <c r="CR8" s="505"/>
      <c r="CS8" s="505"/>
      <c r="CT8" s="505"/>
      <c r="CU8" s="505"/>
      <c r="CV8" s="505"/>
      <c r="CW8" s="505"/>
      <c r="CX8" s="505"/>
      <c r="CY8" s="506"/>
      <c r="CZ8" s="121"/>
    </row>
    <row r="9" spans="1:104" s="6" customFormat="1" ht="9" customHeight="1" x14ac:dyDescent="0.45">
      <c r="A9" s="12"/>
      <c r="B9" s="504"/>
      <c r="C9" s="505"/>
      <c r="D9" s="505"/>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6"/>
      <c r="AZ9" s="91"/>
      <c r="BA9" s="12"/>
      <c r="BB9" s="504"/>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505"/>
      <c r="CA9" s="505"/>
      <c r="CB9" s="505"/>
      <c r="CC9" s="505"/>
      <c r="CD9" s="505"/>
      <c r="CE9" s="505"/>
      <c r="CF9" s="505"/>
      <c r="CG9" s="505"/>
      <c r="CH9" s="505"/>
      <c r="CI9" s="505"/>
      <c r="CJ9" s="505"/>
      <c r="CK9" s="505"/>
      <c r="CL9" s="505"/>
      <c r="CM9" s="505"/>
      <c r="CN9" s="505"/>
      <c r="CO9" s="505"/>
      <c r="CP9" s="505"/>
      <c r="CQ9" s="505"/>
      <c r="CR9" s="505"/>
      <c r="CS9" s="505"/>
      <c r="CT9" s="505"/>
      <c r="CU9" s="505"/>
      <c r="CV9" s="505"/>
      <c r="CW9" s="505"/>
      <c r="CX9" s="505"/>
      <c r="CY9" s="506"/>
      <c r="CZ9" s="121"/>
    </row>
    <row r="10" spans="1:104" s="6" customFormat="1" ht="9" customHeight="1" x14ac:dyDescent="0.45">
      <c r="A10" s="12"/>
      <c r="B10" s="504"/>
      <c r="C10" s="505"/>
      <c r="D10" s="505"/>
      <c r="E10" s="505"/>
      <c r="F10" s="505"/>
      <c r="G10" s="505"/>
      <c r="H10" s="505"/>
      <c r="I10" s="505"/>
      <c r="J10" s="505"/>
      <c r="K10" s="505"/>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6"/>
      <c r="AZ10" s="91"/>
      <c r="BA10" s="12"/>
      <c r="BB10" s="504"/>
      <c r="BC10" s="505"/>
      <c r="BD10" s="505"/>
      <c r="BE10" s="505"/>
      <c r="BF10" s="505"/>
      <c r="BG10" s="505"/>
      <c r="BH10" s="505"/>
      <c r="BI10" s="505"/>
      <c r="BJ10" s="505"/>
      <c r="BK10" s="505"/>
      <c r="BL10" s="505"/>
      <c r="BM10" s="505"/>
      <c r="BN10" s="505"/>
      <c r="BO10" s="505"/>
      <c r="BP10" s="505"/>
      <c r="BQ10" s="505"/>
      <c r="BR10" s="505"/>
      <c r="BS10" s="505"/>
      <c r="BT10" s="505"/>
      <c r="BU10" s="505"/>
      <c r="BV10" s="505"/>
      <c r="BW10" s="505"/>
      <c r="BX10" s="505"/>
      <c r="BY10" s="505"/>
      <c r="BZ10" s="505"/>
      <c r="CA10" s="505"/>
      <c r="CB10" s="505"/>
      <c r="CC10" s="505"/>
      <c r="CD10" s="505"/>
      <c r="CE10" s="505"/>
      <c r="CF10" s="505"/>
      <c r="CG10" s="505"/>
      <c r="CH10" s="505"/>
      <c r="CI10" s="505"/>
      <c r="CJ10" s="505"/>
      <c r="CK10" s="505"/>
      <c r="CL10" s="505"/>
      <c r="CM10" s="505"/>
      <c r="CN10" s="505"/>
      <c r="CO10" s="505"/>
      <c r="CP10" s="505"/>
      <c r="CQ10" s="505"/>
      <c r="CR10" s="505"/>
      <c r="CS10" s="505"/>
      <c r="CT10" s="505"/>
      <c r="CU10" s="505"/>
      <c r="CV10" s="505"/>
      <c r="CW10" s="505"/>
      <c r="CX10" s="505"/>
      <c r="CY10" s="506"/>
      <c r="CZ10" s="121"/>
    </row>
    <row r="11" spans="1:104" s="6" customFormat="1" ht="9" customHeight="1" x14ac:dyDescent="0.45">
      <c r="A11" s="12"/>
      <c r="B11" s="504"/>
      <c r="C11" s="505"/>
      <c r="D11" s="505"/>
      <c r="E11" s="505"/>
      <c r="F11" s="505"/>
      <c r="G11" s="505"/>
      <c r="H11" s="505"/>
      <c r="I11" s="505"/>
      <c r="J11" s="505"/>
      <c r="K11" s="505"/>
      <c r="L11" s="505"/>
      <c r="M11" s="505"/>
      <c r="N11" s="505"/>
      <c r="O11" s="505"/>
      <c r="P11" s="505"/>
      <c r="Q11" s="505"/>
      <c r="R11" s="505"/>
      <c r="S11" s="505"/>
      <c r="T11" s="505"/>
      <c r="U11" s="505"/>
      <c r="V11" s="505"/>
      <c r="W11" s="505"/>
      <c r="X11" s="505"/>
      <c r="Y11" s="505"/>
      <c r="Z11" s="505"/>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6"/>
      <c r="AZ11" s="91"/>
      <c r="BA11" s="12"/>
      <c r="BB11" s="504"/>
      <c r="BC11" s="505"/>
      <c r="BD11" s="505"/>
      <c r="BE11" s="505"/>
      <c r="BF11" s="505"/>
      <c r="BG11" s="505"/>
      <c r="BH11" s="505"/>
      <c r="BI11" s="505"/>
      <c r="BJ11" s="505"/>
      <c r="BK11" s="505"/>
      <c r="BL11" s="505"/>
      <c r="BM11" s="505"/>
      <c r="BN11" s="505"/>
      <c r="BO11" s="505"/>
      <c r="BP11" s="505"/>
      <c r="BQ11" s="505"/>
      <c r="BR11" s="505"/>
      <c r="BS11" s="505"/>
      <c r="BT11" s="505"/>
      <c r="BU11" s="505"/>
      <c r="BV11" s="505"/>
      <c r="BW11" s="505"/>
      <c r="BX11" s="505"/>
      <c r="BY11" s="505"/>
      <c r="BZ11" s="505"/>
      <c r="CA11" s="505"/>
      <c r="CB11" s="505"/>
      <c r="CC11" s="505"/>
      <c r="CD11" s="505"/>
      <c r="CE11" s="505"/>
      <c r="CF11" s="505"/>
      <c r="CG11" s="505"/>
      <c r="CH11" s="505"/>
      <c r="CI11" s="505"/>
      <c r="CJ11" s="505"/>
      <c r="CK11" s="505"/>
      <c r="CL11" s="505"/>
      <c r="CM11" s="505"/>
      <c r="CN11" s="505"/>
      <c r="CO11" s="505"/>
      <c r="CP11" s="505"/>
      <c r="CQ11" s="505"/>
      <c r="CR11" s="505"/>
      <c r="CS11" s="505"/>
      <c r="CT11" s="505"/>
      <c r="CU11" s="505"/>
      <c r="CV11" s="505"/>
      <c r="CW11" s="505"/>
      <c r="CX11" s="505"/>
      <c r="CY11" s="506"/>
      <c r="CZ11" s="121"/>
    </row>
    <row r="12" spans="1:104" s="6" customFormat="1" ht="9" customHeight="1" x14ac:dyDescent="0.45">
      <c r="A12" s="12"/>
      <c r="B12" s="504"/>
      <c r="C12" s="505"/>
      <c r="D12" s="505"/>
      <c r="E12" s="505"/>
      <c r="F12" s="505"/>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6"/>
      <c r="AZ12" s="91"/>
      <c r="BA12" s="12"/>
      <c r="BB12" s="504"/>
      <c r="BC12" s="505"/>
      <c r="BD12" s="505"/>
      <c r="BE12" s="505"/>
      <c r="BF12" s="505"/>
      <c r="BG12" s="505"/>
      <c r="BH12" s="505"/>
      <c r="BI12" s="505"/>
      <c r="BJ12" s="505"/>
      <c r="BK12" s="505"/>
      <c r="BL12" s="505"/>
      <c r="BM12" s="505"/>
      <c r="BN12" s="505"/>
      <c r="BO12" s="505"/>
      <c r="BP12" s="505"/>
      <c r="BQ12" s="505"/>
      <c r="BR12" s="505"/>
      <c r="BS12" s="505"/>
      <c r="BT12" s="505"/>
      <c r="BU12" s="505"/>
      <c r="BV12" s="505"/>
      <c r="BW12" s="505"/>
      <c r="BX12" s="505"/>
      <c r="BY12" s="505"/>
      <c r="BZ12" s="505"/>
      <c r="CA12" s="505"/>
      <c r="CB12" s="505"/>
      <c r="CC12" s="505"/>
      <c r="CD12" s="505"/>
      <c r="CE12" s="505"/>
      <c r="CF12" s="505"/>
      <c r="CG12" s="505"/>
      <c r="CH12" s="505"/>
      <c r="CI12" s="505"/>
      <c r="CJ12" s="505"/>
      <c r="CK12" s="505"/>
      <c r="CL12" s="505"/>
      <c r="CM12" s="505"/>
      <c r="CN12" s="505"/>
      <c r="CO12" s="505"/>
      <c r="CP12" s="505"/>
      <c r="CQ12" s="505"/>
      <c r="CR12" s="505"/>
      <c r="CS12" s="505"/>
      <c r="CT12" s="505"/>
      <c r="CU12" s="505"/>
      <c r="CV12" s="505"/>
      <c r="CW12" s="505"/>
      <c r="CX12" s="505"/>
      <c r="CY12" s="506"/>
      <c r="CZ12" s="121"/>
    </row>
    <row r="13" spans="1:104" s="6" customFormat="1" ht="9" customHeight="1" x14ac:dyDescent="0.45">
      <c r="A13" s="12"/>
      <c r="B13" s="504"/>
      <c r="C13" s="505"/>
      <c r="D13" s="505"/>
      <c r="E13" s="505"/>
      <c r="F13" s="505"/>
      <c r="G13" s="505"/>
      <c r="H13" s="505"/>
      <c r="I13" s="505"/>
      <c r="J13" s="505"/>
      <c r="K13" s="505"/>
      <c r="L13" s="505"/>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c r="AO13" s="505"/>
      <c r="AP13" s="505"/>
      <c r="AQ13" s="505"/>
      <c r="AR13" s="505"/>
      <c r="AS13" s="505"/>
      <c r="AT13" s="505"/>
      <c r="AU13" s="505"/>
      <c r="AV13" s="505"/>
      <c r="AW13" s="505"/>
      <c r="AX13" s="505"/>
      <c r="AY13" s="506"/>
      <c r="AZ13" s="91"/>
      <c r="BA13" s="12"/>
      <c r="BB13" s="504"/>
      <c r="BC13" s="505"/>
      <c r="BD13" s="505"/>
      <c r="BE13" s="505"/>
      <c r="BF13" s="505"/>
      <c r="BG13" s="505"/>
      <c r="BH13" s="505"/>
      <c r="BI13" s="505"/>
      <c r="BJ13" s="505"/>
      <c r="BK13" s="505"/>
      <c r="BL13" s="505"/>
      <c r="BM13" s="505"/>
      <c r="BN13" s="505"/>
      <c r="BO13" s="505"/>
      <c r="BP13" s="505"/>
      <c r="BQ13" s="505"/>
      <c r="BR13" s="505"/>
      <c r="BS13" s="505"/>
      <c r="BT13" s="505"/>
      <c r="BU13" s="505"/>
      <c r="BV13" s="505"/>
      <c r="BW13" s="505"/>
      <c r="BX13" s="505"/>
      <c r="BY13" s="505"/>
      <c r="BZ13" s="505"/>
      <c r="CA13" s="505"/>
      <c r="CB13" s="505"/>
      <c r="CC13" s="505"/>
      <c r="CD13" s="505"/>
      <c r="CE13" s="505"/>
      <c r="CF13" s="505"/>
      <c r="CG13" s="505"/>
      <c r="CH13" s="505"/>
      <c r="CI13" s="505"/>
      <c r="CJ13" s="505"/>
      <c r="CK13" s="505"/>
      <c r="CL13" s="505"/>
      <c r="CM13" s="505"/>
      <c r="CN13" s="505"/>
      <c r="CO13" s="505"/>
      <c r="CP13" s="505"/>
      <c r="CQ13" s="505"/>
      <c r="CR13" s="505"/>
      <c r="CS13" s="505"/>
      <c r="CT13" s="505"/>
      <c r="CU13" s="505"/>
      <c r="CV13" s="505"/>
      <c r="CW13" s="505"/>
      <c r="CX13" s="505"/>
      <c r="CY13" s="506"/>
      <c r="CZ13" s="121"/>
    </row>
    <row r="14" spans="1:104" s="6" customFormat="1" ht="9" customHeight="1" x14ac:dyDescent="0.45">
      <c r="A14" s="12"/>
      <c r="B14" s="507"/>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508"/>
      <c r="AE14" s="508"/>
      <c r="AF14" s="508"/>
      <c r="AG14" s="508"/>
      <c r="AH14" s="508"/>
      <c r="AI14" s="508"/>
      <c r="AJ14" s="508"/>
      <c r="AK14" s="508"/>
      <c r="AL14" s="508"/>
      <c r="AM14" s="508"/>
      <c r="AN14" s="508"/>
      <c r="AO14" s="508"/>
      <c r="AP14" s="508"/>
      <c r="AQ14" s="508"/>
      <c r="AR14" s="508"/>
      <c r="AS14" s="508"/>
      <c r="AT14" s="508"/>
      <c r="AU14" s="508"/>
      <c r="AV14" s="508"/>
      <c r="AW14" s="508"/>
      <c r="AX14" s="508"/>
      <c r="AY14" s="509"/>
      <c r="AZ14" s="91"/>
      <c r="BA14" s="12"/>
      <c r="BB14" s="507"/>
      <c r="BC14" s="508"/>
      <c r="BD14" s="508"/>
      <c r="BE14" s="508"/>
      <c r="BF14" s="508"/>
      <c r="BG14" s="508"/>
      <c r="BH14" s="508"/>
      <c r="BI14" s="508"/>
      <c r="BJ14" s="508"/>
      <c r="BK14" s="508"/>
      <c r="BL14" s="508"/>
      <c r="BM14" s="508"/>
      <c r="BN14" s="508"/>
      <c r="BO14" s="508"/>
      <c r="BP14" s="508"/>
      <c r="BQ14" s="508"/>
      <c r="BR14" s="508"/>
      <c r="BS14" s="508"/>
      <c r="BT14" s="508"/>
      <c r="BU14" s="508"/>
      <c r="BV14" s="508"/>
      <c r="BW14" s="508"/>
      <c r="BX14" s="508"/>
      <c r="BY14" s="508"/>
      <c r="BZ14" s="508"/>
      <c r="CA14" s="508"/>
      <c r="CB14" s="508"/>
      <c r="CC14" s="508"/>
      <c r="CD14" s="508"/>
      <c r="CE14" s="508"/>
      <c r="CF14" s="508"/>
      <c r="CG14" s="508"/>
      <c r="CH14" s="508"/>
      <c r="CI14" s="508"/>
      <c r="CJ14" s="508"/>
      <c r="CK14" s="508"/>
      <c r="CL14" s="508"/>
      <c r="CM14" s="508"/>
      <c r="CN14" s="508"/>
      <c r="CO14" s="508"/>
      <c r="CP14" s="508"/>
      <c r="CQ14" s="508"/>
      <c r="CR14" s="508"/>
      <c r="CS14" s="508"/>
      <c r="CT14" s="508"/>
      <c r="CU14" s="508"/>
      <c r="CV14" s="508"/>
      <c r="CW14" s="508"/>
      <c r="CX14" s="508"/>
      <c r="CY14" s="509"/>
      <c r="CZ14" s="121"/>
    </row>
    <row r="15" spans="1:104" s="7" customFormat="1" ht="12" customHeight="1" x14ac:dyDescent="0.15">
      <c r="A15" s="25"/>
      <c r="B15" s="26"/>
      <c r="C15" s="26"/>
      <c r="D15" s="26"/>
      <c r="E15" s="26"/>
      <c r="F15" s="26"/>
      <c r="G15" s="26"/>
      <c r="H15" s="26"/>
      <c r="I15" s="26"/>
      <c r="J15" s="26"/>
      <c r="K15" s="26"/>
      <c r="L15" s="26"/>
      <c r="M15" s="26"/>
      <c r="N15" s="27"/>
      <c r="O15" s="27"/>
      <c r="P15" s="27"/>
      <c r="Q15" s="27"/>
      <c r="R15" s="28"/>
      <c r="S15" s="29"/>
      <c r="T15" s="27"/>
      <c r="U15" s="28"/>
      <c r="V15" s="29"/>
      <c r="W15" s="27"/>
      <c r="X15" s="30"/>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5"/>
      <c r="BB15" s="26"/>
      <c r="BC15" s="26"/>
      <c r="BD15" s="26"/>
      <c r="BE15" s="26"/>
      <c r="BF15" s="26"/>
      <c r="BG15" s="26"/>
      <c r="BH15" s="26"/>
      <c r="BI15" s="26"/>
      <c r="BJ15" s="26"/>
      <c r="BK15" s="26"/>
      <c r="BL15" s="26"/>
      <c r="BM15" s="26"/>
      <c r="BN15" s="27"/>
      <c r="BO15" s="27"/>
      <c r="BP15" s="27"/>
      <c r="BQ15" s="27"/>
      <c r="BR15" s="28"/>
      <c r="BS15" s="29"/>
      <c r="BT15" s="27"/>
      <c r="BU15" s="28"/>
      <c r="BV15" s="29"/>
      <c r="BW15" s="27"/>
      <c r="BX15" s="30"/>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row>
    <row r="16" spans="1:104" s="6" customFormat="1" ht="19.5" x14ac:dyDescent="0.45">
      <c r="A16" s="23"/>
      <c r="B16" s="374" t="s">
        <v>44</v>
      </c>
      <c r="C16" s="375"/>
      <c r="D16" s="375"/>
      <c r="E16" s="375"/>
      <c r="F16" s="375"/>
      <c r="G16" s="375"/>
      <c r="H16" s="375"/>
      <c r="I16" s="375"/>
      <c r="J16" s="375"/>
      <c r="K16" s="375"/>
      <c r="L16" s="375"/>
      <c r="M16" s="376"/>
      <c r="N16" s="572" t="s">
        <v>2406</v>
      </c>
      <c r="O16" s="553"/>
      <c r="P16" s="553"/>
      <c r="Q16" s="553"/>
      <c r="R16" s="50" t="s">
        <v>0</v>
      </c>
      <c r="S16" s="553" t="s">
        <v>18</v>
      </c>
      <c r="T16" s="553"/>
      <c r="U16" s="13" t="s">
        <v>1</v>
      </c>
      <c r="V16" s="553" t="s">
        <v>18</v>
      </c>
      <c r="W16" s="553"/>
      <c r="X16" s="512" t="s">
        <v>19</v>
      </c>
      <c r="Y16" s="513"/>
      <c r="Z16" s="514"/>
      <c r="AA16" s="515"/>
      <c r="AB16" s="515"/>
      <c r="AC16" s="515"/>
      <c r="AD16" s="515"/>
      <c r="AE16" s="515"/>
      <c r="AF16" s="515"/>
      <c r="AG16" s="515"/>
      <c r="AH16" s="515"/>
      <c r="AI16" s="515"/>
      <c r="AJ16" s="515"/>
      <c r="AK16" s="515"/>
      <c r="AL16" s="515"/>
      <c r="AM16" s="515"/>
      <c r="AN16" s="515"/>
      <c r="AO16" s="515"/>
      <c r="AP16" s="515"/>
      <c r="AQ16" s="515"/>
      <c r="AR16" s="515"/>
      <c r="AS16" s="515"/>
      <c r="AT16" s="515"/>
      <c r="AU16" s="515"/>
      <c r="AV16" s="515"/>
      <c r="AW16" s="515"/>
      <c r="AX16" s="515"/>
      <c r="AY16" s="516"/>
      <c r="AZ16" s="23"/>
      <c r="BA16" s="23"/>
      <c r="BB16" s="374" t="s">
        <v>44</v>
      </c>
      <c r="BC16" s="375"/>
      <c r="BD16" s="375"/>
      <c r="BE16" s="375"/>
      <c r="BF16" s="375"/>
      <c r="BG16" s="375"/>
      <c r="BH16" s="375"/>
      <c r="BI16" s="375"/>
      <c r="BJ16" s="375"/>
      <c r="BK16" s="375"/>
      <c r="BL16" s="375"/>
      <c r="BM16" s="376"/>
      <c r="BN16" s="510">
        <v>2020</v>
      </c>
      <c r="BO16" s="511"/>
      <c r="BP16" s="511"/>
      <c r="BQ16" s="511"/>
      <c r="BR16" s="50" t="s">
        <v>0</v>
      </c>
      <c r="BS16" s="511">
        <v>10</v>
      </c>
      <c r="BT16" s="511"/>
      <c r="BU16" s="13" t="s">
        <v>1</v>
      </c>
      <c r="BV16" s="511">
        <v>20</v>
      </c>
      <c r="BW16" s="511"/>
      <c r="BX16" s="512" t="s">
        <v>19</v>
      </c>
      <c r="BY16" s="513"/>
      <c r="BZ16" s="514"/>
      <c r="CA16" s="515"/>
      <c r="CB16" s="515"/>
      <c r="CC16" s="515"/>
      <c r="CD16" s="515"/>
      <c r="CE16" s="515"/>
      <c r="CF16" s="515"/>
      <c r="CG16" s="515"/>
      <c r="CH16" s="515"/>
      <c r="CI16" s="515"/>
      <c r="CJ16" s="515"/>
      <c r="CK16" s="515"/>
      <c r="CL16" s="515"/>
      <c r="CM16" s="515"/>
      <c r="CN16" s="515"/>
      <c r="CO16" s="515"/>
      <c r="CP16" s="515"/>
      <c r="CQ16" s="515"/>
      <c r="CR16" s="515"/>
      <c r="CS16" s="515"/>
      <c r="CT16" s="515"/>
      <c r="CU16" s="515"/>
      <c r="CV16" s="515"/>
      <c r="CW16" s="515"/>
      <c r="CX16" s="515"/>
      <c r="CY16" s="516"/>
      <c r="CZ16" s="23"/>
    </row>
    <row r="17" spans="1:104" s="6" customFormat="1" ht="33" customHeight="1" x14ac:dyDescent="0.15">
      <c r="A17" s="23"/>
      <c r="B17" s="482" t="s">
        <v>1394</v>
      </c>
      <c r="C17" s="483"/>
      <c r="D17" s="483"/>
      <c r="E17" s="483"/>
      <c r="F17" s="483"/>
      <c r="G17" s="483"/>
      <c r="H17" s="483"/>
      <c r="I17" s="483"/>
      <c r="J17" s="483"/>
      <c r="K17" s="483"/>
      <c r="L17" s="483"/>
      <c r="M17" s="484"/>
      <c r="N17" s="586" t="s">
        <v>18</v>
      </c>
      <c r="O17" s="560"/>
      <c r="P17" s="560"/>
      <c r="Q17" s="560"/>
      <c r="R17" s="111" t="s">
        <v>0</v>
      </c>
      <c r="S17" s="560" t="s">
        <v>18</v>
      </c>
      <c r="T17" s="560"/>
      <c r="U17" s="112" t="s">
        <v>1</v>
      </c>
      <c r="V17" s="560" t="s">
        <v>18</v>
      </c>
      <c r="W17" s="560"/>
      <c r="X17" s="487" t="s">
        <v>19</v>
      </c>
      <c r="Y17" s="488"/>
      <c r="Z17" s="489" t="s">
        <v>1401</v>
      </c>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1"/>
      <c r="AZ17" s="23"/>
      <c r="BA17" s="23"/>
      <c r="BB17" s="482" t="s">
        <v>1394</v>
      </c>
      <c r="BC17" s="483"/>
      <c r="BD17" s="483"/>
      <c r="BE17" s="483"/>
      <c r="BF17" s="483"/>
      <c r="BG17" s="483"/>
      <c r="BH17" s="483"/>
      <c r="BI17" s="483"/>
      <c r="BJ17" s="483"/>
      <c r="BK17" s="483"/>
      <c r="BL17" s="483"/>
      <c r="BM17" s="484"/>
      <c r="BN17" s="485">
        <v>2021</v>
      </c>
      <c r="BO17" s="486"/>
      <c r="BP17" s="486"/>
      <c r="BQ17" s="486"/>
      <c r="BR17" s="111" t="s">
        <v>0</v>
      </c>
      <c r="BS17" s="486">
        <v>1</v>
      </c>
      <c r="BT17" s="486"/>
      <c r="BU17" s="112" t="s">
        <v>1</v>
      </c>
      <c r="BV17" s="486">
        <v>5</v>
      </c>
      <c r="BW17" s="486"/>
      <c r="BX17" s="487" t="s">
        <v>19</v>
      </c>
      <c r="BY17" s="488"/>
      <c r="BZ17" s="489" t="s">
        <v>1401</v>
      </c>
      <c r="CA17" s="490"/>
      <c r="CB17" s="490"/>
      <c r="CC17" s="490"/>
      <c r="CD17" s="490"/>
      <c r="CE17" s="490"/>
      <c r="CF17" s="490"/>
      <c r="CG17" s="490"/>
      <c r="CH17" s="490"/>
      <c r="CI17" s="490"/>
      <c r="CJ17" s="490"/>
      <c r="CK17" s="490"/>
      <c r="CL17" s="490"/>
      <c r="CM17" s="490"/>
      <c r="CN17" s="490"/>
      <c r="CO17" s="490"/>
      <c r="CP17" s="490"/>
      <c r="CQ17" s="490"/>
      <c r="CR17" s="490"/>
      <c r="CS17" s="490"/>
      <c r="CT17" s="490"/>
      <c r="CU17" s="490"/>
      <c r="CV17" s="490"/>
      <c r="CW17" s="490"/>
      <c r="CX17" s="490"/>
      <c r="CY17" s="491"/>
      <c r="CZ17" s="23"/>
    </row>
    <row r="18" spans="1:104" s="7" customFormat="1" ht="12" customHeight="1" x14ac:dyDescent="0.15">
      <c r="A18" s="25"/>
      <c r="B18" s="26"/>
      <c r="C18" s="26"/>
      <c r="D18" s="26"/>
      <c r="E18" s="26"/>
      <c r="F18" s="26"/>
      <c r="G18" s="26"/>
      <c r="H18" s="26"/>
      <c r="I18" s="26"/>
      <c r="J18" s="26"/>
      <c r="K18" s="26"/>
      <c r="L18" s="26"/>
      <c r="M18" s="26"/>
      <c r="N18" s="27"/>
      <c r="O18" s="27"/>
      <c r="P18" s="27"/>
      <c r="Q18" s="27"/>
      <c r="R18" s="28"/>
      <c r="S18" s="29"/>
      <c r="T18" s="27"/>
      <c r="U18" s="27"/>
      <c r="V18" s="28"/>
      <c r="W18" s="29"/>
      <c r="X18" s="27"/>
      <c r="Y18" s="27"/>
      <c r="Z18" s="27"/>
      <c r="AA18" s="30"/>
      <c r="AB18" s="30"/>
      <c r="AC18" s="31"/>
      <c r="AD18" s="31"/>
      <c r="AE18" s="31"/>
      <c r="AF18" s="25"/>
      <c r="AG18" s="25"/>
      <c r="AH18" s="25"/>
      <c r="AI18" s="25"/>
      <c r="AJ18" s="25"/>
      <c r="AK18" s="25"/>
      <c r="AL18" s="25"/>
      <c r="AM18" s="25"/>
      <c r="AN18" s="25"/>
      <c r="AO18" s="25"/>
      <c r="AP18" s="25"/>
      <c r="AQ18" s="25"/>
      <c r="AR18" s="25"/>
      <c r="AS18" s="25"/>
      <c r="AT18" s="25"/>
      <c r="AU18" s="25"/>
      <c r="AV18" s="25"/>
      <c r="AW18" s="25"/>
      <c r="AX18" s="25"/>
      <c r="AY18" s="25"/>
      <c r="AZ18" s="25"/>
      <c r="BA18" s="25"/>
      <c r="BB18" s="26"/>
      <c r="BC18" s="26"/>
      <c r="BD18" s="26"/>
      <c r="BE18" s="26"/>
      <c r="BF18" s="26"/>
      <c r="BG18" s="26"/>
      <c r="BH18" s="26"/>
      <c r="BI18" s="26"/>
      <c r="BJ18" s="26"/>
      <c r="BK18" s="26"/>
      <c r="BL18" s="26"/>
      <c r="BM18" s="26"/>
      <c r="BN18" s="27"/>
      <c r="BO18" s="27"/>
      <c r="BP18" s="27"/>
      <c r="BQ18" s="27"/>
      <c r="BR18" s="28"/>
      <c r="BS18" s="29"/>
      <c r="BT18" s="27"/>
      <c r="BU18" s="27"/>
      <c r="BV18" s="28"/>
      <c r="BW18" s="29"/>
      <c r="BX18" s="27"/>
      <c r="BY18" s="27"/>
      <c r="BZ18" s="27"/>
      <c r="CA18" s="30"/>
      <c r="CB18" s="30"/>
      <c r="CC18" s="31"/>
      <c r="CD18" s="31"/>
      <c r="CE18" s="31"/>
      <c r="CF18" s="25"/>
      <c r="CG18" s="25"/>
      <c r="CH18" s="25"/>
      <c r="CI18" s="25"/>
      <c r="CJ18" s="25"/>
      <c r="CK18" s="25"/>
      <c r="CL18" s="25"/>
      <c r="CM18" s="25"/>
      <c r="CN18" s="25"/>
      <c r="CO18" s="25"/>
      <c r="CP18" s="25"/>
      <c r="CQ18" s="25"/>
      <c r="CR18" s="25"/>
      <c r="CS18" s="25"/>
      <c r="CT18" s="25"/>
      <c r="CU18" s="25"/>
      <c r="CV18" s="25"/>
      <c r="CW18" s="25"/>
      <c r="CX18" s="25"/>
      <c r="CY18" s="25"/>
      <c r="CZ18" s="25"/>
    </row>
    <row r="19" spans="1:104" ht="15" customHeight="1" x14ac:dyDescent="0.15">
      <c r="A19" s="32" t="s">
        <v>24</v>
      </c>
      <c r="B19" s="32"/>
      <c r="C19" s="32"/>
      <c r="D19" s="32"/>
      <c r="E19" s="22"/>
      <c r="F19" s="22"/>
      <c r="G19" s="22"/>
      <c r="H19" s="22"/>
      <c r="I19" s="22"/>
      <c r="J19" s="22"/>
      <c r="K19" s="22"/>
      <c r="L19" s="22"/>
      <c r="M19" s="22"/>
      <c r="N19" s="46"/>
      <c r="O19" s="46"/>
      <c r="P19" s="46"/>
      <c r="Q19" s="46"/>
      <c r="R19" s="46"/>
      <c r="S19" s="46"/>
      <c r="T19" s="46"/>
      <c r="U19" s="46"/>
      <c r="V19" s="46"/>
      <c r="W19" s="46"/>
      <c r="X19" s="46"/>
      <c r="Y19" s="46"/>
      <c r="Z19" s="46"/>
      <c r="AA19" s="46"/>
      <c r="AB19" s="46"/>
      <c r="AC19" s="46"/>
      <c r="AD19" s="46"/>
      <c r="AE19" s="46"/>
      <c r="AF19" s="33"/>
      <c r="AG19" s="22"/>
      <c r="AH19" s="46"/>
      <c r="AI19" s="14"/>
      <c r="AJ19" s="14"/>
      <c r="AK19" s="14"/>
      <c r="AL19" s="14"/>
      <c r="AM19" s="14"/>
      <c r="AN19" s="14"/>
      <c r="AO19" s="14"/>
      <c r="AP19" s="14"/>
      <c r="AQ19" s="14"/>
      <c r="AR19" s="14"/>
      <c r="AS19" s="14"/>
      <c r="AT19" s="14"/>
      <c r="AU19" s="14"/>
      <c r="AV19" s="14"/>
      <c r="AW19" s="14"/>
      <c r="AX19" s="14"/>
      <c r="AY19" s="14"/>
      <c r="AZ19" s="14"/>
      <c r="BA19" s="32" t="s">
        <v>24</v>
      </c>
      <c r="BB19" s="32"/>
      <c r="BC19" s="32"/>
      <c r="BD19" s="32"/>
      <c r="BE19" s="22"/>
      <c r="BF19" s="22"/>
      <c r="BG19" s="22"/>
      <c r="BH19" s="22"/>
      <c r="BI19" s="22"/>
      <c r="BJ19" s="22"/>
      <c r="BK19" s="22"/>
      <c r="BL19" s="22"/>
      <c r="BM19" s="22"/>
      <c r="BN19" s="46"/>
      <c r="BO19" s="46"/>
      <c r="BP19" s="46"/>
      <c r="BQ19" s="46"/>
      <c r="BR19" s="46"/>
      <c r="BS19" s="46"/>
      <c r="BT19" s="46"/>
      <c r="BU19" s="46"/>
      <c r="BV19" s="46"/>
      <c r="BW19" s="46"/>
      <c r="BX19" s="46"/>
      <c r="BY19" s="46"/>
      <c r="BZ19" s="46"/>
      <c r="CA19" s="46"/>
      <c r="CB19" s="46"/>
      <c r="CC19" s="46"/>
      <c r="CD19" s="46"/>
      <c r="CE19" s="46"/>
      <c r="CF19" s="33"/>
      <c r="CG19" s="22"/>
      <c r="CH19" s="46"/>
      <c r="CI19" s="14"/>
      <c r="CJ19" s="14"/>
      <c r="CK19" s="14"/>
      <c r="CL19" s="14"/>
      <c r="CM19" s="14"/>
      <c r="CN19" s="14"/>
      <c r="CO19" s="14"/>
      <c r="CP19" s="14"/>
      <c r="CQ19" s="14"/>
      <c r="CR19" s="14"/>
      <c r="CS19" s="14"/>
      <c r="CT19" s="14"/>
      <c r="CU19" s="14"/>
      <c r="CV19" s="14"/>
      <c r="CW19" s="14"/>
      <c r="CX19" s="14"/>
      <c r="CY19" s="14"/>
      <c r="CZ19" s="14"/>
    </row>
    <row r="20" spans="1:104" ht="18.75" customHeight="1" thickBot="1" x14ac:dyDescent="0.2">
      <c r="B20" s="492" t="s">
        <v>14</v>
      </c>
      <c r="C20" s="493"/>
      <c r="D20" s="493"/>
      <c r="E20" s="493"/>
      <c r="F20" s="493"/>
      <c r="G20" s="493"/>
      <c r="H20" s="493"/>
      <c r="I20" s="493"/>
      <c r="J20" s="493"/>
      <c r="K20" s="493"/>
      <c r="L20" s="493"/>
      <c r="M20" s="494"/>
      <c r="N20" s="584"/>
      <c r="O20" s="585"/>
      <c r="P20" s="585"/>
      <c r="Q20" s="585"/>
      <c r="R20" s="585"/>
      <c r="S20" s="585"/>
      <c r="T20" s="585"/>
      <c r="U20" s="585"/>
      <c r="V20" s="585"/>
      <c r="W20" s="585"/>
      <c r="X20" s="585"/>
      <c r="Y20" s="585"/>
      <c r="Z20" s="585"/>
      <c r="AA20" s="497" t="s">
        <v>46</v>
      </c>
      <c r="AB20" s="497"/>
      <c r="AC20" s="498"/>
      <c r="AD20" s="5"/>
      <c r="AE20" s="5"/>
      <c r="AF20" s="5"/>
      <c r="AG20" s="5"/>
      <c r="AH20" s="5"/>
      <c r="AI20" s="5"/>
      <c r="AJ20" s="5"/>
      <c r="AK20" s="5"/>
      <c r="AL20" s="5"/>
      <c r="AM20" s="5"/>
      <c r="AN20" s="5"/>
      <c r="AO20" s="5"/>
      <c r="AP20" s="5"/>
      <c r="AQ20" s="5"/>
      <c r="AR20" s="5"/>
      <c r="AS20" s="5"/>
      <c r="AT20" s="5"/>
      <c r="AU20" s="5"/>
      <c r="AV20" s="5"/>
      <c r="AW20" s="5"/>
      <c r="AX20" s="5"/>
      <c r="AY20" s="5"/>
      <c r="AZ20" s="5"/>
      <c r="BA20" s="21"/>
      <c r="BB20" s="492" t="s">
        <v>14</v>
      </c>
      <c r="BC20" s="493"/>
      <c r="BD20" s="493"/>
      <c r="BE20" s="493"/>
      <c r="BF20" s="493"/>
      <c r="BG20" s="493"/>
      <c r="BH20" s="493"/>
      <c r="BI20" s="493"/>
      <c r="BJ20" s="493"/>
      <c r="BK20" s="493"/>
      <c r="BL20" s="493"/>
      <c r="BM20" s="494"/>
      <c r="BN20" s="495" t="s">
        <v>2359</v>
      </c>
      <c r="BO20" s="496"/>
      <c r="BP20" s="496"/>
      <c r="BQ20" s="496"/>
      <c r="BR20" s="496"/>
      <c r="BS20" s="496"/>
      <c r="BT20" s="496"/>
      <c r="BU20" s="496"/>
      <c r="BV20" s="496"/>
      <c r="BW20" s="496"/>
      <c r="BX20" s="496"/>
      <c r="BY20" s="496"/>
      <c r="BZ20" s="496"/>
      <c r="CA20" s="497" t="s">
        <v>46</v>
      </c>
      <c r="CB20" s="497"/>
      <c r="CC20" s="498"/>
    </row>
    <row r="21" spans="1:104" ht="15" customHeight="1" x14ac:dyDescent="0.15">
      <c r="B21" s="461" t="s">
        <v>1395</v>
      </c>
      <c r="C21" s="462"/>
      <c r="D21" s="462"/>
      <c r="E21" s="462"/>
      <c r="F21" s="462"/>
      <c r="G21" s="462"/>
      <c r="H21" s="462"/>
      <c r="I21" s="462"/>
      <c r="J21" s="462"/>
      <c r="K21" s="462"/>
      <c r="L21" s="462"/>
      <c r="M21" s="463"/>
      <c r="N21" s="587"/>
      <c r="O21" s="588"/>
      <c r="P21" s="588"/>
      <c r="Q21" s="588"/>
      <c r="R21" s="588"/>
      <c r="S21" s="588"/>
      <c r="T21" s="588"/>
      <c r="U21" s="588"/>
      <c r="V21" s="588"/>
      <c r="W21" s="588"/>
      <c r="X21" s="588"/>
      <c r="Y21" s="588"/>
      <c r="Z21" s="588"/>
      <c r="AA21" s="588"/>
      <c r="AB21" s="588"/>
      <c r="AC21" s="588"/>
      <c r="AD21" s="588"/>
      <c r="AE21" s="588"/>
      <c r="AF21" s="588"/>
      <c r="AG21" s="588"/>
      <c r="AH21" s="588"/>
      <c r="AI21" s="588"/>
      <c r="AJ21" s="588"/>
      <c r="AK21" s="588"/>
      <c r="AL21" s="588"/>
      <c r="AM21" s="588"/>
      <c r="AN21" s="588"/>
      <c r="AO21" s="588"/>
      <c r="AP21" s="588"/>
      <c r="AQ21" s="588"/>
      <c r="AR21" s="588"/>
      <c r="AS21" s="588"/>
      <c r="AT21" s="588"/>
      <c r="AU21" s="588"/>
      <c r="AV21" s="588"/>
      <c r="AW21" s="588"/>
      <c r="AX21" s="588"/>
      <c r="AY21" s="589"/>
      <c r="AZ21" s="59"/>
      <c r="BA21" s="21"/>
      <c r="BB21" s="461" t="s">
        <v>1395</v>
      </c>
      <c r="BC21" s="462"/>
      <c r="BD21" s="462"/>
      <c r="BE21" s="462"/>
      <c r="BF21" s="462"/>
      <c r="BG21" s="462"/>
      <c r="BH21" s="462"/>
      <c r="BI21" s="462"/>
      <c r="BJ21" s="462"/>
      <c r="BK21" s="462"/>
      <c r="BL21" s="462"/>
      <c r="BM21" s="463"/>
      <c r="BN21" s="464" t="s">
        <v>2361</v>
      </c>
      <c r="BO21" s="465"/>
      <c r="BP21" s="465"/>
      <c r="BQ21" s="465"/>
      <c r="BR21" s="465"/>
      <c r="BS21" s="465"/>
      <c r="BT21" s="465"/>
      <c r="BU21" s="465"/>
      <c r="BV21" s="465"/>
      <c r="BW21" s="465"/>
      <c r="BX21" s="465"/>
      <c r="BY21" s="465"/>
      <c r="BZ21" s="465"/>
      <c r="CA21" s="465"/>
      <c r="CB21" s="465"/>
      <c r="CC21" s="465"/>
      <c r="CD21" s="465"/>
      <c r="CE21" s="465"/>
      <c r="CF21" s="465"/>
      <c r="CG21" s="465"/>
      <c r="CH21" s="465"/>
      <c r="CI21" s="465"/>
      <c r="CJ21" s="465"/>
      <c r="CK21" s="465"/>
      <c r="CL21" s="465"/>
      <c r="CM21" s="465"/>
      <c r="CN21" s="465"/>
      <c r="CO21" s="465"/>
      <c r="CP21" s="465"/>
      <c r="CQ21" s="465"/>
      <c r="CR21" s="465"/>
      <c r="CS21" s="465"/>
      <c r="CT21" s="465"/>
      <c r="CU21" s="465"/>
      <c r="CV21" s="465"/>
      <c r="CW21" s="465"/>
      <c r="CX21" s="465"/>
      <c r="CY21" s="466"/>
      <c r="CZ21" s="59"/>
    </row>
    <row r="22" spans="1:104" ht="30.75" customHeight="1" x14ac:dyDescent="0.15">
      <c r="B22" s="467" t="s">
        <v>31</v>
      </c>
      <c r="C22" s="448"/>
      <c r="D22" s="448"/>
      <c r="E22" s="448"/>
      <c r="F22" s="448"/>
      <c r="G22" s="448"/>
      <c r="H22" s="448"/>
      <c r="I22" s="448"/>
      <c r="J22" s="448"/>
      <c r="K22" s="448"/>
      <c r="L22" s="448"/>
      <c r="M22" s="323"/>
      <c r="N22" s="574"/>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575"/>
      <c r="AT22" s="575"/>
      <c r="AU22" s="575"/>
      <c r="AV22" s="575"/>
      <c r="AW22" s="575"/>
      <c r="AX22" s="575"/>
      <c r="AY22" s="576"/>
      <c r="AZ22" s="5"/>
      <c r="BA22" s="21"/>
      <c r="BB22" s="467" t="s">
        <v>31</v>
      </c>
      <c r="BC22" s="448"/>
      <c r="BD22" s="448"/>
      <c r="BE22" s="448"/>
      <c r="BF22" s="448"/>
      <c r="BG22" s="448"/>
      <c r="BH22" s="448"/>
      <c r="BI22" s="448"/>
      <c r="BJ22" s="448"/>
      <c r="BK22" s="448"/>
      <c r="BL22" s="448"/>
      <c r="BM22" s="323"/>
      <c r="BN22" s="468" t="s">
        <v>2360</v>
      </c>
      <c r="BO22" s="469"/>
      <c r="BP22" s="469"/>
      <c r="BQ22" s="469"/>
      <c r="BR22" s="469"/>
      <c r="BS22" s="469"/>
      <c r="BT22" s="469"/>
      <c r="BU22" s="469"/>
      <c r="BV22" s="469"/>
      <c r="BW22" s="469"/>
      <c r="BX22" s="469"/>
      <c r="BY22" s="469"/>
      <c r="BZ22" s="469"/>
      <c r="CA22" s="469"/>
      <c r="CB22" s="469"/>
      <c r="CC22" s="469"/>
      <c r="CD22" s="469"/>
      <c r="CE22" s="469"/>
      <c r="CF22" s="469"/>
      <c r="CG22" s="469"/>
      <c r="CH22" s="469"/>
      <c r="CI22" s="469"/>
      <c r="CJ22" s="469"/>
      <c r="CK22" s="469"/>
      <c r="CL22" s="469"/>
      <c r="CM22" s="469"/>
      <c r="CN22" s="469"/>
      <c r="CO22" s="469"/>
      <c r="CP22" s="469"/>
      <c r="CQ22" s="469"/>
      <c r="CR22" s="469"/>
      <c r="CS22" s="469"/>
      <c r="CT22" s="469"/>
      <c r="CU22" s="469"/>
      <c r="CV22" s="469"/>
      <c r="CW22" s="469"/>
      <c r="CX22" s="469"/>
      <c r="CY22" s="470"/>
    </row>
    <row r="23" spans="1:104" ht="15" customHeight="1" x14ac:dyDescent="0.15">
      <c r="B23" s="471" t="s">
        <v>1395</v>
      </c>
      <c r="C23" s="472"/>
      <c r="D23" s="472"/>
      <c r="E23" s="472"/>
      <c r="F23" s="472"/>
      <c r="G23" s="472"/>
      <c r="H23" s="472"/>
      <c r="I23" s="472"/>
      <c r="J23" s="472"/>
      <c r="K23" s="472"/>
      <c r="L23" s="472"/>
      <c r="M23" s="473"/>
      <c r="N23" s="577"/>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9"/>
      <c r="AZ23" s="5"/>
      <c r="BA23" s="21"/>
      <c r="BB23" s="471" t="s">
        <v>1395</v>
      </c>
      <c r="BC23" s="472"/>
      <c r="BD23" s="472"/>
      <c r="BE23" s="472"/>
      <c r="BF23" s="472"/>
      <c r="BG23" s="472"/>
      <c r="BH23" s="472"/>
      <c r="BI23" s="472"/>
      <c r="BJ23" s="472"/>
      <c r="BK23" s="472"/>
      <c r="BL23" s="472"/>
      <c r="BM23" s="473"/>
      <c r="BN23" s="474" t="s">
        <v>2363</v>
      </c>
      <c r="BO23" s="475"/>
      <c r="BP23" s="475"/>
      <c r="BQ23" s="475"/>
      <c r="BR23" s="475"/>
      <c r="BS23" s="475"/>
      <c r="BT23" s="475"/>
      <c r="BU23" s="475"/>
      <c r="BV23" s="475"/>
      <c r="BW23" s="475"/>
      <c r="BX23" s="475"/>
      <c r="BY23" s="475"/>
      <c r="BZ23" s="475"/>
      <c r="CA23" s="475"/>
      <c r="CB23" s="475"/>
      <c r="CC23" s="475"/>
      <c r="CD23" s="475"/>
      <c r="CE23" s="475"/>
      <c r="CF23" s="475"/>
      <c r="CG23" s="475"/>
      <c r="CH23" s="475"/>
      <c r="CI23" s="475"/>
      <c r="CJ23" s="475"/>
      <c r="CK23" s="475"/>
      <c r="CL23" s="475"/>
      <c r="CM23" s="475"/>
      <c r="CN23" s="475"/>
      <c r="CO23" s="475"/>
      <c r="CP23" s="475"/>
      <c r="CQ23" s="475"/>
      <c r="CR23" s="475"/>
      <c r="CS23" s="475"/>
      <c r="CT23" s="475"/>
      <c r="CU23" s="475"/>
      <c r="CV23" s="475"/>
      <c r="CW23" s="475"/>
      <c r="CX23" s="475"/>
      <c r="CY23" s="476"/>
    </row>
    <row r="24" spans="1:104" ht="30.75" customHeight="1" x14ac:dyDescent="0.15">
      <c r="B24" s="89" t="s">
        <v>54</v>
      </c>
      <c r="C24" s="82"/>
      <c r="D24" s="82"/>
      <c r="E24" s="82"/>
      <c r="F24" s="82"/>
      <c r="G24" s="82"/>
      <c r="H24" s="82"/>
      <c r="I24" s="82"/>
      <c r="J24" s="82"/>
      <c r="K24" s="82"/>
      <c r="L24" s="82"/>
      <c r="M24" s="83"/>
      <c r="N24" s="590" t="s">
        <v>18</v>
      </c>
      <c r="O24" s="591"/>
      <c r="P24" s="591"/>
      <c r="Q24" s="591"/>
      <c r="R24" s="591" t="s">
        <v>18</v>
      </c>
      <c r="S24" s="591"/>
      <c r="T24" s="591"/>
      <c r="U24" s="591"/>
      <c r="V24" s="591"/>
      <c r="W24" s="591"/>
      <c r="X24" s="591"/>
      <c r="Y24" s="594"/>
      <c r="Z24" s="594"/>
      <c r="AA24" s="594"/>
      <c r="AB24" s="594"/>
      <c r="AC24" s="594"/>
      <c r="AD24" s="594"/>
      <c r="AE24" s="594"/>
      <c r="AF24" s="594"/>
      <c r="AG24" s="594"/>
      <c r="AH24" s="594"/>
      <c r="AI24" s="594"/>
      <c r="AJ24" s="594"/>
      <c r="AK24" s="594"/>
      <c r="AL24" s="594"/>
      <c r="AM24" s="594"/>
      <c r="AN24" s="594"/>
      <c r="AO24" s="594"/>
      <c r="AP24" s="18" t="s">
        <v>51</v>
      </c>
      <c r="AQ24" s="583"/>
      <c r="AR24" s="583"/>
      <c r="AS24" s="583"/>
      <c r="AT24" s="19" t="s">
        <v>20</v>
      </c>
      <c r="AU24" s="573"/>
      <c r="AV24" s="573"/>
      <c r="AW24" s="573"/>
      <c r="AX24" s="573"/>
      <c r="AY24" s="56" t="s">
        <v>52</v>
      </c>
      <c r="AZ24" s="5"/>
      <c r="BA24" s="21"/>
      <c r="BB24" s="124" t="s">
        <v>54</v>
      </c>
      <c r="BC24" s="123"/>
      <c r="BD24" s="123"/>
      <c r="BE24" s="123"/>
      <c r="BF24" s="123"/>
      <c r="BG24" s="123"/>
      <c r="BH24" s="123"/>
      <c r="BI24" s="123"/>
      <c r="BJ24" s="123"/>
      <c r="BK24" s="123"/>
      <c r="BL24" s="123"/>
      <c r="BM24" s="119"/>
      <c r="BN24" s="477" t="s">
        <v>83</v>
      </c>
      <c r="BO24" s="478"/>
      <c r="BP24" s="478"/>
      <c r="BQ24" s="478"/>
      <c r="BR24" s="478" t="s">
        <v>564</v>
      </c>
      <c r="BS24" s="478"/>
      <c r="BT24" s="478"/>
      <c r="BU24" s="478"/>
      <c r="BV24" s="478"/>
      <c r="BW24" s="478"/>
      <c r="BX24" s="478"/>
      <c r="BY24" s="479" t="s">
        <v>2362</v>
      </c>
      <c r="BZ24" s="479"/>
      <c r="CA24" s="479"/>
      <c r="CB24" s="479"/>
      <c r="CC24" s="479"/>
      <c r="CD24" s="479"/>
      <c r="CE24" s="479"/>
      <c r="CF24" s="479"/>
      <c r="CG24" s="479"/>
      <c r="CH24" s="479"/>
      <c r="CI24" s="479"/>
      <c r="CJ24" s="479"/>
      <c r="CK24" s="479"/>
      <c r="CL24" s="479"/>
      <c r="CM24" s="479"/>
      <c r="CN24" s="479"/>
      <c r="CO24" s="479"/>
      <c r="CP24" s="18" t="s">
        <v>51</v>
      </c>
      <c r="CQ24" s="480" t="s">
        <v>2364</v>
      </c>
      <c r="CR24" s="480"/>
      <c r="CS24" s="480"/>
      <c r="CT24" s="19" t="s">
        <v>10</v>
      </c>
      <c r="CU24" s="481" t="s">
        <v>2365</v>
      </c>
      <c r="CV24" s="481"/>
      <c r="CW24" s="481"/>
      <c r="CX24" s="481"/>
      <c r="CY24" s="56" t="s">
        <v>52</v>
      </c>
    </row>
    <row r="25" spans="1:104" ht="18.75" customHeight="1" x14ac:dyDescent="0.15">
      <c r="B25" s="416" t="s">
        <v>1320</v>
      </c>
      <c r="C25" s="330"/>
      <c r="D25" s="330"/>
      <c r="E25" s="417"/>
      <c r="F25" s="417"/>
      <c r="G25" s="417"/>
      <c r="H25" s="417"/>
      <c r="I25" s="417"/>
      <c r="J25" s="417"/>
      <c r="K25" s="417"/>
      <c r="L25" s="417"/>
      <c r="M25" s="417"/>
      <c r="N25" s="562" t="s">
        <v>18</v>
      </c>
      <c r="O25" s="562"/>
      <c r="P25" s="562"/>
      <c r="Q25" s="570" t="s">
        <v>18</v>
      </c>
      <c r="R25" s="570"/>
      <c r="S25" s="55" t="s">
        <v>0</v>
      </c>
      <c r="T25" s="570" t="s">
        <v>18</v>
      </c>
      <c r="U25" s="570"/>
      <c r="V25" s="415" t="s">
        <v>1</v>
      </c>
      <c r="W25" s="415"/>
      <c r="X25" s="415"/>
      <c r="Y25" s="415"/>
      <c r="Z25" s="415"/>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5"/>
      <c r="AY25" s="420"/>
      <c r="AZ25" s="5"/>
      <c r="BA25" s="21"/>
      <c r="BB25" s="416" t="s">
        <v>1320</v>
      </c>
      <c r="BC25" s="330"/>
      <c r="BD25" s="330"/>
      <c r="BE25" s="417"/>
      <c r="BF25" s="417"/>
      <c r="BG25" s="417"/>
      <c r="BH25" s="417"/>
      <c r="BI25" s="417"/>
      <c r="BJ25" s="417"/>
      <c r="BK25" s="417"/>
      <c r="BL25" s="417"/>
      <c r="BM25" s="417"/>
      <c r="BN25" s="418" t="s">
        <v>60</v>
      </c>
      <c r="BO25" s="418"/>
      <c r="BP25" s="418"/>
      <c r="BQ25" s="419">
        <v>42</v>
      </c>
      <c r="BR25" s="419"/>
      <c r="BS25" s="55" t="s">
        <v>0</v>
      </c>
      <c r="BT25" s="419">
        <v>3</v>
      </c>
      <c r="BU25" s="419"/>
      <c r="BV25" s="415" t="s">
        <v>1</v>
      </c>
      <c r="BW25" s="415"/>
      <c r="BX25" s="415"/>
      <c r="BY25" s="415"/>
      <c r="BZ25" s="415"/>
      <c r="CA25" s="415"/>
      <c r="CB25" s="415"/>
      <c r="CC25" s="415"/>
      <c r="CD25" s="415"/>
      <c r="CE25" s="415"/>
      <c r="CF25" s="415"/>
      <c r="CG25" s="415"/>
      <c r="CH25" s="415"/>
      <c r="CI25" s="415"/>
      <c r="CJ25" s="415"/>
      <c r="CK25" s="415"/>
      <c r="CL25" s="415"/>
      <c r="CM25" s="415"/>
      <c r="CN25" s="415"/>
      <c r="CO25" s="415"/>
      <c r="CP25" s="415"/>
      <c r="CQ25" s="415"/>
      <c r="CR25" s="415"/>
      <c r="CS25" s="415"/>
      <c r="CT25" s="415"/>
      <c r="CU25" s="415"/>
      <c r="CV25" s="415"/>
      <c r="CW25" s="415"/>
      <c r="CX25" s="415"/>
      <c r="CY25" s="420"/>
    </row>
    <row r="26" spans="1:104" ht="18.75" customHeight="1" thickBot="1" x14ac:dyDescent="0.2">
      <c r="B26" s="421" t="s">
        <v>30</v>
      </c>
      <c r="C26" s="422"/>
      <c r="D26" s="422"/>
      <c r="E26" s="422"/>
      <c r="F26" s="422"/>
      <c r="G26" s="422"/>
      <c r="H26" s="92"/>
      <c r="I26" s="92"/>
      <c r="J26" s="92"/>
      <c r="K26" s="92"/>
      <c r="L26" s="92"/>
      <c r="M26" s="92"/>
      <c r="N26" s="563"/>
      <c r="O26" s="564"/>
      <c r="P26" s="564"/>
      <c r="Q26" s="564"/>
      <c r="R26" s="564"/>
      <c r="S26" s="564"/>
      <c r="T26" s="564"/>
      <c r="U26" s="564"/>
      <c r="V26" s="564"/>
      <c r="W26" s="564"/>
      <c r="X26" s="425" t="s">
        <v>28</v>
      </c>
      <c r="Y26" s="425"/>
      <c r="Z26" s="425"/>
      <c r="AA26" s="425"/>
      <c r="AB26" s="425"/>
      <c r="AC26" s="425"/>
      <c r="AD26" s="426"/>
      <c r="AE26" s="426"/>
      <c r="AF26" s="426"/>
      <c r="AG26" s="426"/>
      <c r="AH26" s="426"/>
      <c r="AI26" s="426"/>
      <c r="AJ26" s="426"/>
      <c r="AK26" s="426"/>
      <c r="AL26" s="426"/>
      <c r="AM26" s="426"/>
      <c r="AN26" s="426"/>
      <c r="AO26" s="426"/>
      <c r="AP26" s="426"/>
      <c r="AQ26" s="426"/>
      <c r="AR26" s="426"/>
      <c r="AS26" s="426"/>
      <c r="AT26" s="426"/>
      <c r="AU26" s="426"/>
      <c r="AV26" s="426"/>
      <c r="AW26" s="426"/>
      <c r="AX26" s="426"/>
      <c r="AY26" s="427"/>
      <c r="AZ26" s="68"/>
      <c r="BA26" s="21"/>
      <c r="BB26" s="421" t="s">
        <v>30</v>
      </c>
      <c r="BC26" s="422"/>
      <c r="BD26" s="422"/>
      <c r="BE26" s="422"/>
      <c r="BF26" s="422"/>
      <c r="BG26" s="422"/>
      <c r="BH26" s="122"/>
      <c r="BI26" s="122"/>
      <c r="BJ26" s="122"/>
      <c r="BK26" s="122"/>
      <c r="BL26" s="122"/>
      <c r="BM26" s="122"/>
      <c r="BN26" s="423" t="s">
        <v>2366</v>
      </c>
      <c r="BO26" s="424"/>
      <c r="BP26" s="424"/>
      <c r="BQ26" s="424"/>
      <c r="BR26" s="424"/>
      <c r="BS26" s="424"/>
      <c r="BT26" s="424"/>
      <c r="BU26" s="424"/>
      <c r="BV26" s="424"/>
      <c r="BW26" s="424"/>
      <c r="BX26" s="425" t="s">
        <v>28</v>
      </c>
      <c r="BY26" s="425"/>
      <c r="BZ26" s="425"/>
      <c r="CA26" s="425"/>
      <c r="CB26" s="425"/>
      <c r="CC26" s="425"/>
      <c r="CD26" s="426"/>
      <c r="CE26" s="426"/>
      <c r="CF26" s="426"/>
      <c r="CG26" s="426"/>
      <c r="CH26" s="426"/>
      <c r="CI26" s="426"/>
      <c r="CJ26" s="426"/>
      <c r="CK26" s="426"/>
      <c r="CL26" s="426"/>
      <c r="CM26" s="426"/>
      <c r="CN26" s="426"/>
      <c r="CO26" s="426"/>
      <c r="CP26" s="426"/>
      <c r="CQ26" s="426"/>
      <c r="CR26" s="426"/>
      <c r="CS26" s="426"/>
      <c r="CT26" s="426"/>
      <c r="CU26" s="426"/>
      <c r="CV26" s="426"/>
      <c r="CW26" s="426"/>
      <c r="CX26" s="426"/>
      <c r="CY26" s="427"/>
      <c r="CZ26" s="68"/>
    </row>
    <row r="27" spans="1:104" ht="15" customHeight="1" x14ac:dyDescent="0.15">
      <c r="B27" s="428" t="s">
        <v>32</v>
      </c>
      <c r="C27" s="429"/>
      <c r="D27" s="429"/>
      <c r="E27" s="429"/>
      <c r="F27" s="429"/>
      <c r="G27" s="430"/>
      <c r="H27" s="431" t="s">
        <v>1395</v>
      </c>
      <c r="I27" s="432"/>
      <c r="J27" s="432"/>
      <c r="K27" s="432"/>
      <c r="L27" s="432"/>
      <c r="M27" s="433"/>
      <c r="N27" s="580"/>
      <c r="O27" s="581"/>
      <c r="P27" s="581"/>
      <c r="Q27" s="581"/>
      <c r="R27" s="581"/>
      <c r="S27" s="581"/>
      <c r="T27" s="581"/>
      <c r="U27" s="582"/>
      <c r="V27" s="592"/>
      <c r="W27" s="593"/>
      <c r="X27" s="593"/>
      <c r="Y27" s="593"/>
      <c r="Z27" s="593"/>
      <c r="AA27" s="593"/>
      <c r="AB27" s="593"/>
      <c r="AC27" s="593"/>
      <c r="AD27" s="439"/>
      <c r="AE27" s="440"/>
      <c r="AF27" s="440"/>
      <c r="AG27" s="440"/>
      <c r="AH27" s="440"/>
      <c r="AI27" s="440"/>
      <c r="AJ27" s="440"/>
      <c r="AK27" s="440"/>
      <c r="AL27" s="440"/>
      <c r="AM27" s="440"/>
      <c r="AN27" s="440"/>
      <c r="AO27" s="440"/>
      <c r="AP27" s="440"/>
      <c r="AQ27" s="440"/>
      <c r="AR27" s="440"/>
      <c r="AS27" s="440"/>
      <c r="AT27" s="440"/>
      <c r="AU27" s="440"/>
      <c r="AV27" s="440"/>
      <c r="AW27" s="440"/>
      <c r="AX27" s="440"/>
      <c r="AY27" s="441"/>
      <c r="AZ27" s="5"/>
      <c r="BA27" s="21"/>
      <c r="BB27" s="428" t="s">
        <v>32</v>
      </c>
      <c r="BC27" s="429"/>
      <c r="BD27" s="429"/>
      <c r="BE27" s="429"/>
      <c r="BF27" s="429"/>
      <c r="BG27" s="430"/>
      <c r="BH27" s="431" t="s">
        <v>1395</v>
      </c>
      <c r="BI27" s="432"/>
      <c r="BJ27" s="432"/>
      <c r="BK27" s="432"/>
      <c r="BL27" s="432"/>
      <c r="BM27" s="433"/>
      <c r="BN27" s="434" t="s">
        <v>2372</v>
      </c>
      <c r="BO27" s="435"/>
      <c r="BP27" s="435"/>
      <c r="BQ27" s="435"/>
      <c r="BR27" s="435"/>
      <c r="BS27" s="435"/>
      <c r="BT27" s="435"/>
      <c r="BU27" s="436"/>
      <c r="BV27" s="437" t="s">
        <v>2373</v>
      </c>
      <c r="BW27" s="438"/>
      <c r="BX27" s="438"/>
      <c r="BY27" s="438"/>
      <c r="BZ27" s="438"/>
      <c r="CA27" s="438"/>
      <c r="CB27" s="438"/>
      <c r="CC27" s="438"/>
      <c r="CD27" s="439"/>
      <c r="CE27" s="440"/>
      <c r="CF27" s="440"/>
      <c r="CG27" s="440"/>
      <c r="CH27" s="440"/>
      <c r="CI27" s="440"/>
      <c r="CJ27" s="440"/>
      <c r="CK27" s="440"/>
      <c r="CL27" s="440"/>
      <c r="CM27" s="440"/>
      <c r="CN27" s="440"/>
      <c r="CO27" s="440"/>
      <c r="CP27" s="440"/>
      <c r="CQ27" s="440"/>
      <c r="CR27" s="440"/>
      <c r="CS27" s="440"/>
      <c r="CT27" s="440"/>
      <c r="CU27" s="440"/>
      <c r="CV27" s="440"/>
      <c r="CW27" s="440"/>
      <c r="CX27" s="440"/>
      <c r="CY27" s="441"/>
    </row>
    <row r="28" spans="1:104" s="10" customFormat="1" ht="12" customHeight="1" x14ac:dyDescent="0.15">
      <c r="A28" s="34"/>
      <c r="B28" s="380"/>
      <c r="C28" s="381"/>
      <c r="D28" s="381"/>
      <c r="E28" s="381"/>
      <c r="F28" s="381"/>
      <c r="G28" s="382"/>
      <c r="H28" s="381" t="s">
        <v>49</v>
      </c>
      <c r="I28" s="381"/>
      <c r="J28" s="381"/>
      <c r="K28" s="381"/>
      <c r="L28" s="381"/>
      <c r="M28" s="382"/>
      <c r="N28" s="449" t="s">
        <v>12</v>
      </c>
      <c r="O28" s="450"/>
      <c r="P28" s="450"/>
      <c r="Q28" s="450"/>
      <c r="R28" s="450"/>
      <c r="S28" s="450"/>
      <c r="T28" s="450"/>
      <c r="U28" s="451"/>
      <c r="V28" s="452" t="s">
        <v>13</v>
      </c>
      <c r="W28" s="450"/>
      <c r="X28" s="450"/>
      <c r="Y28" s="450"/>
      <c r="Z28" s="450"/>
      <c r="AA28" s="450"/>
      <c r="AB28" s="450"/>
      <c r="AC28" s="450"/>
      <c r="AD28" s="442"/>
      <c r="AE28" s="443"/>
      <c r="AF28" s="443"/>
      <c r="AG28" s="443"/>
      <c r="AH28" s="443"/>
      <c r="AI28" s="443"/>
      <c r="AJ28" s="443"/>
      <c r="AK28" s="443"/>
      <c r="AL28" s="443"/>
      <c r="AM28" s="443"/>
      <c r="AN28" s="443"/>
      <c r="AO28" s="443"/>
      <c r="AP28" s="443"/>
      <c r="AQ28" s="443"/>
      <c r="AR28" s="443"/>
      <c r="AS28" s="443"/>
      <c r="AT28" s="443"/>
      <c r="AU28" s="443"/>
      <c r="AV28" s="443"/>
      <c r="AW28" s="443"/>
      <c r="AX28" s="443"/>
      <c r="AY28" s="444"/>
      <c r="BA28" s="34"/>
      <c r="BB28" s="380"/>
      <c r="BC28" s="381"/>
      <c r="BD28" s="381"/>
      <c r="BE28" s="381"/>
      <c r="BF28" s="381"/>
      <c r="BG28" s="382"/>
      <c r="BH28" s="381" t="s">
        <v>49</v>
      </c>
      <c r="BI28" s="381"/>
      <c r="BJ28" s="381"/>
      <c r="BK28" s="381"/>
      <c r="BL28" s="381"/>
      <c r="BM28" s="382"/>
      <c r="BN28" s="449" t="s">
        <v>12</v>
      </c>
      <c r="BO28" s="450"/>
      <c r="BP28" s="450"/>
      <c r="BQ28" s="450"/>
      <c r="BR28" s="450"/>
      <c r="BS28" s="450"/>
      <c r="BT28" s="450"/>
      <c r="BU28" s="451"/>
      <c r="BV28" s="452" t="s">
        <v>13</v>
      </c>
      <c r="BW28" s="450"/>
      <c r="BX28" s="450"/>
      <c r="BY28" s="450"/>
      <c r="BZ28" s="450"/>
      <c r="CA28" s="450"/>
      <c r="CB28" s="450"/>
      <c r="CC28" s="450"/>
      <c r="CD28" s="442"/>
      <c r="CE28" s="443"/>
      <c r="CF28" s="443"/>
      <c r="CG28" s="443"/>
      <c r="CH28" s="443"/>
      <c r="CI28" s="443"/>
      <c r="CJ28" s="443"/>
      <c r="CK28" s="443"/>
      <c r="CL28" s="443"/>
      <c r="CM28" s="443"/>
      <c r="CN28" s="443"/>
      <c r="CO28" s="443"/>
      <c r="CP28" s="443"/>
      <c r="CQ28" s="443"/>
      <c r="CR28" s="443"/>
      <c r="CS28" s="443"/>
      <c r="CT28" s="443"/>
      <c r="CU28" s="443"/>
      <c r="CV28" s="443"/>
      <c r="CW28" s="443"/>
      <c r="CX28" s="443"/>
      <c r="CY28" s="444"/>
    </row>
    <row r="29" spans="1:104" ht="18.75" customHeight="1" x14ac:dyDescent="0.15">
      <c r="B29" s="380"/>
      <c r="C29" s="381"/>
      <c r="D29" s="381"/>
      <c r="E29" s="381"/>
      <c r="F29" s="381"/>
      <c r="G29" s="382"/>
      <c r="H29" s="448"/>
      <c r="I29" s="448"/>
      <c r="J29" s="448"/>
      <c r="K29" s="448"/>
      <c r="L29" s="448"/>
      <c r="M29" s="323"/>
      <c r="N29" s="525"/>
      <c r="O29" s="526"/>
      <c r="P29" s="526"/>
      <c r="Q29" s="526"/>
      <c r="R29" s="526"/>
      <c r="S29" s="526"/>
      <c r="T29" s="526"/>
      <c r="U29" s="595"/>
      <c r="V29" s="596"/>
      <c r="W29" s="526"/>
      <c r="X29" s="526"/>
      <c r="Y29" s="597"/>
      <c r="Z29" s="597"/>
      <c r="AA29" s="597"/>
      <c r="AB29" s="597"/>
      <c r="AC29" s="597"/>
      <c r="AD29" s="442"/>
      <c r="AE29" s="443"/>
      <c r="AF29" s="443"/>
      <c r="AG29" s="443"/>
      <c r="AH29" s="443"/>
      <c r="AI29" s="443"/>
      <c r="AJ29" s="443"/>
      <c r="AK29" s="443"/>
      <c r="AL29" s="443"/>
      <c r="AM29" s="443"/>
      <c r="AN29" s="443"/>
      <c r="AO29" s="443"/>
      <c r="AP29" s="443"/>
      <c r="AQ29" s="443"/>
      <c r="AR29" s="443"/>
      <c r="AS29" s="443"/>
      <c r="AT29" s="443"/>
      <c r="AU29" s="443"/>
      <c r="AV29" s="443"/>
      <c r="AW29" s="443"/>
      <c r="AX29" s="443"/>
      <c r="AY29" s="444"/>
      <c r="AZ29" s="5"/>
      <c r="BA29" s="21"/>
      <c r="BB29" s="380"/>
      <c r="BC29" s="381"/>
      <c r="BD29" s="381"/>
      <c r="BE29" s="381"/>
      <c r="BF29" s="381"/>
      <c r="BG29" s="382"/>
      <c r="BH29" s="448"/>
      <c r="BI29" s="448"/>
      <c r="BJ29" s="448"/>
      <c r="BK29" s="448"/>
      <c r="BL29" s="448"/>
      <c r="BM29" s="323"/>
      <c r="BN29" s="325" t="s">
        <v>2370</v>
      </c>
      <c r="BO29" s="326"/>
      <c r="BP29" s="326"/>
      <c r="BQ29" s="326"/>
      <c r="BR29" s="326"/>
      <c r="BS29" s="326"/>
      <c r="BT29" s="326"/>
      <c r="BU29" s="453"/>
      <c r="BV29" s="454" t="s">
        <v>2371</v>
      </c>
      <c r="BW29" s="326"/>
      <c r="BX29" s="326"/>
      <c r="BY29" s="455"/>
      <c r="BZ29" s="455"/>
      <c r="CA29" s="455"/>
      <c r="CB29" s="455"/>
      <c r="CC29" s="455"/>
      <c r="CD29" s="442"/>
      <c r="CE29" s="443"/>
      <c r="CF29" s="443"/>
      <c r="CG29" s="443"/>
      <c r="CH29" s="443"/>
      <c r="CI29" s="443"/>
      <c r="CJ29" s="443"/>
      <c r="CK29" s="443"/>
      <c r="CL29" s="443"/>
      <c r="CM29" s="443"/>
      <c r="CN29" s="443"/>
      <c r="CO29" s="443"/>
      <c r="CP29" s="443"/>
      <c r="CQ29" s="443"/>
      <c r="CR29" s="443"/>
      <c r="CS29" s="443"/>
      <c r="CT29" s="443"/>
      <c r="CU29" s="443"/>
      <c r="CV29" s="443"/>
      <c r="CW29" s="443"/>
      <c r="CX29" s="443"/>
      <c r="CY29" s="444"/>
    </row>
    <row r="30" spans="1:104" ht="18.75" customHeight="1" x14ac:dyDescent="0.15">
      <c r="B30" s="380"/>
      <c r="C30" s="381"/>
      <c r="D30" s="381"/>
      <c r="E30" s="381"/>
      <c r="F30" s="381"/>
      <c r="G30" s="382"/>
      <c r="H30" s="456" t="s">
        <v>50</v>
      </c>
      <c r="I30" s="457"/>
      <c r="J30" s="457"/>
      <c r="K30" s="457"/>
      <c r="L30" s="457"/>
      <c r="M30" s="458"/>
      <c r="N30" s="561" t="s">
        <v>18</v>
      </c>
      <c r="O30" s="562"/>
      <c r="P30" s="562"/>
      <c r="Q30" s="570" t="s">
        <v>18</v>
      </c>
      <c r="R30" s="570"/>
      <c r="S30" s="84" t="s">
        <v>0</v>
      </c>
      <c r="T30" s="570" t="s">
        <v>18</v>
      </c>
      <c r="U30" s="570"/>
      <c r="V30" s="55" t="s">
        <v>1</v>
      </c>
      <c r="W30" s="570" t="s">
        <v>18</v>
      </c>
      <c r="X30" s="571"/>
      <c r="Y30" s="415" t="s">
        <v>19</v>
      </c>
      <c r="Z30" s="415"/>
      <c r="AA30" s="415"/>
      <c r="AB30" s="415"/>
      <c r="AC30" s="415"/>
      <c r="AD30" s="442"/>
      <c r="AE30" s="443"/>
      <c r="AF30" s="443"/>
      <c r="AG30" s="443"/>
      <c r="AH30" s="443"/>
      <c r="AI30" s="443"/>
      <c r="AJ30" s="443"/>
      <c r="AK30" s="443"/>
      <c r="AL30" s="443"/>
      <c r="AM30" s="443"/>
      <c r="AN30" s="443"/>
      <c r="AO30" s="443"/>
      <c r="AP30" s="443"/>
      <c r="AQ30" s="443"/>
      <c r="AR30" s="443"/>
      <c r="AS30" s="443"/>
      <c r="AT30" s="443"/>
      <c r="AU30" s="443"/>
      <c r="AV30" s="443"/>
      <c r="AW30" s="443"/>
      <c r="AX30" s="443"/>
      <c r="AY30" s="444"/>
      <c r="AZ30" s="5"/>
      <c r="BA30" s="21"/>
      <c r="BB30" s="380"/>
      <c r="BC30" s="381"/>
      <c r="BD30" s="381"/>
      <c r="BE30" s="381"/>
      <c r="BF30" s="381"/>
      <c r="BG30" s="382"/>
      <c r="BH30" s="456" t="s">
        <v>50</v>
      </c>
      <c r="BI30" s="457"/>
      <c r="BJ30" s="457"/>
      <c r="BK30" s="457"/>
      <c r="BL30" s="457"/>
      <c r="BM30" s="458"/>
      <c r="BN30" s="459" t="s">
        <v>58</v>
      </c>
      <c r="BO30" s="418"/>
      <c r="BP30" s="418"/>
      <c r="BQ30" s="419">
        <v>1</v>
      </c>
      <c r="BR30" s="419"/>
      <c r="BS30" s="120" t="s">
        <v>0</v>
      </c>
      <c r="BT30" s="419">
        <v>5</v>
      </c>
      <c r="BU30" s="419"/>
      <c r="BV30" s="55" t="s">
        <v>1</v>
      </c>
      <c r="BW30" s="419">
        <v>1</v>
      </c>
      <c r="BX30" s="460"/>
      <c r="BY30" s="415" t="s">
        <v>19</v>
      </c>
      <c r="BZ30" s="415"/>
      <c r="CA30" s="415"/>
      <c r="CB30" s="415"/>
      <c r="CC30" s="415"/>
      <c r="CD30" s="442"/>
      <c r="CE30" s="443"/>
      <c r="CF30" s="443"/>
      <c r="CG30" s="443"/>
      <c r="CH30" s="443"/>
      <c r="CI30" s="443"/>
      <c r="CJ30" s="443"/>
      <c r="CK30" s="443"/>
      <c r="CL30" s="443"/>
      <c r="CM30" s="443"/>
      <c r="CN30" s="443"/>
      <c r="CO30" s="443"/>
      <c r="CP30" s="443"/>
      <c r="CQ30" s="443"/>
      <c r="CR30" s="443"/>
      <c r="CS30" s="443"/>
      <c r="CT30" s="443"/>
      <c r="CU30" s="443"/>
      <c r="CV30" s="443"/>
      <c r="CW30" s="443"/>
      <c r="CX30" s="443"/>
      <c r="CY30" s="444"/>
    </row>
    <row r="31" spans="1:104" ht="18.75" customHeight="1" x14ac:dyDescent="0.15">
      <c r="B31" s="328" t="s">
        <v>48</v>
      </c>
      <c r="C31" s="329"/>
      <c r="D31" s="329"/>
      <c r="E31" s="329"/>
      <c r="F31" s="329"/>
      <c r="G31" s="329"/>
      <c r="H31" s="329"/>
      <c r="I31" s="329"/>
      <c r="J31" s="329"/>
      <c r="K31" s="329"/>
      <c r="L31" s="329"/>
      <c r="M31" s="330"/>
      <c r="N31" s="614"/>
      <c r="O31" s="568"/>
      <c r="P31" s="568"/>
      <c r="Q31" s="568"/>
      <c r="R31" s="87" t="s">
        <v>10</v>
      </c>
      <c r="S31" s="568"/>
      <c r="T31" s="568"/>
      <c r="U31" s="568"/>
      <c r="V31" s="568"/>
      <c r="W31" s="87" t="s">
        <v>10</v>
      </c>
      <c r="X31" s="604"/>
      <c r="Y31" s="605"/>
      <c r="Z31" s="605"/>
      <c r="AA31" s="605"/>
      <c r="AB31" s="605"/>
      <c r="AC31" s="606"/>
      <c r="AD31" s="445"/>
      <c r="AE31" s="446"/>
      <c r="AF31" s="446"/>
      <c r="AG31" s="446"/>
      <c r="AH31" s="446"/>
      <c r="AI31" s="446"/>
      <c r="AJ31" s="446"/>
      <c r="AK31" s="446"/>
      <c r="AL31" s="446"/>
      <c r="AM31" s="446"/>
      <c r="AN31" s="446"/>
      <c r="AO31" s="446"/>
      <c r="AP31" s="446"/>
      <c r="AQ31" s="446"/>
      <c r="AR31" s="446"/>
      <c r="AS31" s="446"/>
      <c r="AT31" s="446"/>
      <c r="AU31" s="446"/>
      <c r="AV31" s="446"/>
      <c r="AW31" s="446"/>
      <c r="AX31" s="446"/>
      <c r="AY31" s="447"/>
      <c r="AZ31" s="5"/>
      <c r="BA31" s="21"/>
      <c r="BB31" s="328" t="s">
        <v>48</v>
      </c>
      <c r="BC31" s="329"/>
      <c r="BD31" s="329"/>
      <c r="BE31" s="329"/>
      <c r="BF31" s="329"/>
      <c r="BG31" s="329"/>
      <c r="BH31" s="329"/>
      <c r="BI31" s="329"/>
      <c r="BJ31" s="329"/>
      <c r="BK31" s="329"/>
      <c r="BL31" s="329"/>
      <c r="BM31" s="330"/>
      <c r="BN31" s="408" t="s">
        <v>2367</v>
      </c>
      <c r="BO31" s="409"/>
      <c r="BP31" s="409"/>
      <c r="BQ31" s="409"/>
      <c r="BR31" s="87" t="s">
        <v>10</v>
      </c>
      <c r="BS31" s="409" t="s">
        <v>2368</v>
      </c>
      <c r="BT31" s="409"/>
      <c r="BU31" s="409"/>
      <c r="BV31" s="409"/>
      <c r="BW31" s="87" t="s">
        <v>10</v>
      </c>
      <c r="BX31" s="410" t="s">
        <v>2369</v>
      </c>
      <c r="BY31" s="411"/>
      <c r="BZ31" s="411"/>
      <c r="CA31" s="411"/>
      <c r="CB31" s="411"/>
      <c r="CC31" s="412"/>
      <c r="CD31" s="445"/>
      <c r="CE31" s="446"/>
      <c r="CF31" s="446"/>
      <c r="CG31" s="446"/>
      <c r="CH31" s="446"/>
      <c r="CI31" s="446"/>
      <c r="CJ31" s="446"/>
      <c r="CK31" s="446"/>
      <c r="CL31" s="446"/>
      <c r="CM31" s="446"/>
      <c r="CN31" s="446"/>
      <c r="CO31" s="446"/>
      <c r="CP31" s="446"/>
      <c r="CQ31" s="446"/>
      <c r="CR31" s="446"/>
      <c r="CS31" s="446"/>
      <c r="CT31" s="446"/>
      <c r="CU31" s="446"/>
      <c r="CV31" s="446"/>
      <c r="CW31" s="446"/>
      <c r="CX31" s="446"/>
      <c r="CY31" s="447"/>
    </row>
    <row r="32" spans="1:104" ht="18.75" customHeight="1" x14ac:dyDescent="0.15">
      <c r="B32" s="328" t="s">
        <v>56</v>
      </c>
      <c r="C32" s="329"/>
      <c r="D32" s="329"/>
      <c r="E32" s="329"/>
      <c r="F32" s="329"/>
      <c r="G32" s="329"/>
      <c r="H32" s="329"/>
      <c r="I32" s="329"/>
      <c r="J32" s="329"/>
      <c r="K32" s="329"/>
      <c r="L32" s="329"/>
      <c r="M32" s="330"/>
      <c r="N32" s="565"/>
      <c r="O32" s="566"/>
      <c r="P32" s="566"/>
      <c r="Q32" s="566"/>
      <c r="R32" s="566"/>
      <c r="S32" s="566"/>
      <c r="T32" s="566"/>
      <c r="U32" s="566"/>
      <c r="V32" s="566"/>
      <c r="W32" s="566"/>
      <c r="X32" s="415" t="s">
        <v>28</v>
      </c>
      <c r="Y32" s="415"/>
      <c r="Z32" s="415"/>
      <c r="AA32" s="415"/>
      <c r="AB32" s="415"/>
      <c r="AC32" s="84" t="s">
        <v>1102</v>
      </c>
      <c r="AD32" s="603" t="s">
        <v>18</v>
      </c>
      <c r="AE32" s="603"/>
      <c r="AF32" s="603"/>
      <c r="AG32" s="603"/>
      <c r="AH32" s="603"/>
      <c r="AI32" s="395" t="s">
        <v>1103</v>
      </c>
      <c r="AJ32" s="395"/>
      <c r="AK32" s="603" t="s">
        <v>18</v>
      </c>
      <c r="AL32" s="603"/>
      <c r="AM32" s="395" t="s">
        <v>1104</v>
      </c>
      <c r="AN32" s="395"/>
      <c r="AO32" s="395"/>
      <c r="AP32" s="395"/>
      <c r="AQ32" s="395"/>
      <c r="AR32" s="395"/>
      <c r="AS32" s="395"/>
      <c r="AT32" s="395"/>
      <c r="AU32" s="395"/>
      <c r="AV32" s="395"/>
      <c r="AW32" s="395"/>
      <c r="AX32" s="395"/>
      <c r="AY32" s="396"/>
      <c r="AZ32" s="68"/>
      <c r="BA32" s="21"/>
      <c r="BB32" s="328" t="s">
        <v>56</v>
      </c>
      <c r="BC32" s="329"/>
      <c r="BD32" s="329"/>
      <c r="BE32" s="329"/>
      <c r="BF32" s="329"/>
      <c r="BG32" s="329"/>
      <c r="BH32" s="329"/>
      <c r="BI32" s="329"/>
      <c r="BJ32" s="329"/>
      <c r="BK32" s="329"/>
      <c r="BL32" s="329"/>
      <c r="BM32" s="330"/>
      <c r="BN32" s="413">
        <v>40202</v>
      </c>
      <c r="BO32" s="414"/>
      <c r="BP32" s="414"/>
      <c r="BQ32" s="414"/>
      <c r="BR32" s="414"/>
      <c r="BS32" s="414"/>
      <c r="BT32" s="414"/>
      <c r="BU32" s="414"/>
      <c r="BV32" s="414"/>
      <c r="BW32" s="414"/>
      <c r="BX32" s="415" t="s">
        <v>28</v>
      </c>
      <c r="BY32" s="415"/>
      <c r="BZ32" s="415"/>
      <c r="CA32" s="415"/>
      <c r="CB32" s="415"/>
      <c r="CC32" s="129" t="s">
        <v>11</v>
      </c>
      <c r="CD32" s="394">
        <v>2019</v>
      </c>
      <c r="CE32" s="394"/>
      <c r="CF32" s="394"/>
      <c r="CG32" s="394"/>
      <c r="CH32" s="394"/>
      <c r="CI32" s="395" t="s">
        <v>0</v>
      </c>
      <c r="CJ32" s="395"/>
      <c r="CK32" s="394">
        <v>12</v>
      </c>
      <c r="CL32" s="394"/>
      <c r="CM32" s="395" t="s">
        <v>1104</v>
      </c>
      <c r="CN32" s="395"/>
      <c r="CO32" s="395"/>
      <c r="CP32" s="395"/>
      <c r="CQ32" s="395"/>
      <c r="CR32" s="395"/>
      <c r="CS32" s="395"/>
      <c r="CT32" s="395"/>
      <c r="CU32" s="395"/>
      <c r="CV32" s="395"/>
      <c r="CW32" s="395"/>
      <c r="CX32" s="395"/>
      <c r="CY32" s="396"/>
      <c r="CZ32" s="68"/>
    </row>
    <row r="33" spans="1:104" ht="18.75" customHeight="1" x14ac:dyDescent="0.15">
      <c r="B33" s="397" t="s">
        <v>47</v>
      </c>
      <c r="C33" s="398"/>
      <c r="D33" s="398"/>
      <c r="E33" s="398"/>
      <c r="F33" s="398"/>
      <c r="G33" s="398"/>
      <c r="H33" s="398"/>
      <c r="I33" s="398"/>
      <c r="J33" s="398"/>
      <c r="K33" s="398"/>
      <c r="L33" s="398"/>
      <c r="M33" s="399"/>
      <c r="N33" s="615" t="s">
        <v>18</v>
      </c>
      <c r="O33" s="616"/>
      <c r="P33" s="616"/>
      <c r="Q33" s="616"/>
      <c r="R33" s="616"/>
      <c r="S33" s="616"/>
      <c r="T33" s="616"/>
      <c r="U33" s="616"/>
      <c r="V33" s="616"/>
      <c r="W33" s="616"/>
      <c r="X33" s="616"/>
      <c r="Y33" s="616"/>
      <c r="Z33" s="616"/>
      <c r="AA33" s="616"/>
      <c r="AB33" s="616"/>
      <c r="AC33" s="616"/>
      <c r="AD33" s="550" t="s">
        <v>18</v>
      </c>
      <c r="AE33" s="551"/>
      <c r="AF33" s="551"/>
      <c r="AG33" s="551"/>
      <c r="AH33" s="551"/>
      <c r="AI33" s="551"/>
      <c r="AJ33" s="551"/>
      <c r="AK33" s="551"/>
      <c r="AL33" s="551"/>
      <c r="AM33" s="551"/>
      <c r="AN33" s="551"/>
      <c r="AO33" s="551"/>
      <c r="AP33" s="551"/>
      <c r="AQ33" s="551"/>
      <c r="AR33" s="551"/>
      <c r="AS33" s="551"/>
      <c r="AT33" s="551"/>
      <c r="AU33" s="551"/>
      <c r="AV33" s="551"/>
      <c r="AW33" s="551"/>
      <c r="AX33" s="551"/>
      <c r="AY33" s="552"/>
      <c r="AZ33" s="5"/>
      <c r="BA33" s="21"/>
      <c r="BB33" s="397" t="s">
        <v>47</v>
      </c>
      <c r="BC33" s="398"/>
      <c r="BD33" s="398"/>
      <c r="BE33" s="398"/>
      <c r="BF33" s="398"/>
      <c r="BG33" s="398"/>
      <c r="BH33" s="398"/>
      <c r="BI33" s="398"/>
      <c r="BJ33" s="398"/>
      <c r="BK33" s="398"/>
      <c r="BL33" s="398"/>
      <c r="BM33" s="399"/>
      <c r="BN33" s="400" t="s">
        <v>1322</v>
      </c>
      <c r="BO33" s="401"/>
      <c r="BP33" s="401"/>
      <c r="BQ33" s="401"/>
      <c r="BR33" s="401"/>
      <c r="BS33" s="401"/>
      <c r="BT33" s="401"/>
      <c r="BU33" s="401"/>
      <c r="BV33" s="401"/>
      <c r="BW33" s="401"/>
      <c r="BX33" s="401"/>
      <c r="BY33" s="401"/>
      <c r="BZ33" s="401"/>
      <c r="CA33" s="401"/>
      <c r="CB33" s="401"/>
      <c r="CC33" s="401"/>
      <c r="CD33" s="402" t="s">
        <v>1345</v>
      </c>
      <c r="CE33" s="403"/>
      <c r="CF33" s="403"/>
      <c r="CG33" s="403"/>
      <c r="CH33" s="403"/>
      <c r="CI33" s="403"/>
      <c r="CJ33" s="403"/>
      <c r="CK33" s="403"/>
      <c r="CL33" s="403"/>
      <c r="CM33" s="403"/>
      <c r="CN33" s="403"/>
      <c r="CO33" s="403"/>
      <c r="CP33" s="403"/>
      <c r="CQ33" s="403"/>
      <c r="CR33" s="403"/>
      <c r="CS33" s="403"/>
      <c r="CT33" s="403"/>
      <c r="CU33" s="403"/>
      <c r="CV33" s="403"/>
      <c r="CW33" s="403"/>
      <c r="CX33" s="403"/>
      <c r="CY33" s="404"/>
    </row>
    <row r="34" spans="1:104" ht="18.75" customHeight="1" x14ac:dyDescent="0.15">
      <c r="B34" s="328" t="s">
        <v>33</v>
      </c>
      <c r="C34" s="329"/>
      <c r="D34" s="329"/>
      <c r="E34" s="329"/>
      <c r="F34" s="329"/>
      <c r="G34" s="329"/>
      <c r="H34" s="329"/>
      <c r="I34" s="329"/>
      <c r="J34" s="329"/>
      <c r="K34" s="329"/>
      <c r="L34" s="329"/>
      <c r="M34" s="330"/>
      <c r="N34" s="540"/>
      <c r="O34" s="541"/>
      <c r="P34" s="541"/>
      <c r="Q34" s="541"/>
      <c r="R34" s="541"/>
      <c r="S34" s="541"/>
      <c r="T34" s="541"/>
      <c r="U34" s="541"/>
      <c r="V34" s="541"/>
      <c r="W34" s="541"/>
      <c r="X34" s="541"/>
      <c r="Y34" s="541"/>
      <c r="Z34" s="541"/>
      <c r="AA34" s="541"/>
      <c r="AB34" s="541"/>
      <c r="AC34" s="541"/>
      <c r="AD34" s="622"/>
      <c r="AE34" s="622"/>
      <c r="AF34" s="622"/>
      <c r="AG34" s="622"/>
      <c r="AH34" s="622"/>
      <c r="AI34" s="622"/>
      <c r="AJ34" s="622"/>
      <c r="AK34" s="622"/>
      <c r="AL34" s="622"/>
      <c r="AM34" s="622"/>
      <c r="AN34" s="622"/>
      <c r="AO34" s="622"/>
      <c r="AP34" s="622"/>
      <c r="AQ34" s="622"/>
      <c r="AR34" s="622"/>
      <c r="AS34" s="622"/>
      <c r="AT34" s="622"/>
      <c r="AU34" s="622"/>
      <c r="AV34" s="622"/>
      <c r="AW34" s="622"/>
      <c r="AX34" s="622"/>
      <c r="AY34" s="623"/>
      <c r="AZ34" s="5"/>
      <c r="BA34" s="21"/>
      <c r="BB34" s="328" t="s">
        <v>33</v>
      </c>
      <c r="BC34" s="329"/>
      <c r="BD34" s="329"/>
      <c r="BE34" s="329"/>
      <c r="BF34" s="329"/>
      <c r="BG34" s="329"/>
      <c r="BH34" s="329"/>
      <c r="BI34" s="329"/>
      <c r="BJ34" s="329"/>
      <c r="BK34" s="329"/>
      <c r="BL34" s="329"/>
      <c r="BM34" s="330"/>
      <c r="BN34" s="299" t="s">
        <v>2374</v>
      </c>
      <c r="BO34" s="300"/>
      <c r="BP34" s="300"/>
      <c r="BQ34" s="300"/>
      <c r="BR34" s="300"/>
      <c r="BS34" s="300"/>
      <c r="BT34" s="300"/>
      <c r="BU34" s="300"/>
      <c r="BV34" s="300"/>
      <c r="BW34" s="300"/>
      <c r="BX34" s="300"/>
      <c r="BY34" s="300"/>
      <c r="BZ34" s="300"/>
      <c r="CA34" s="300"/>
      <c r="CB34" s="300"/>
      <c r="CC34" s="300"/>
      <c r="CD34" s="405"/>
      <c r="CE34" s="405"/>
      <c r="CF34" s="405"/>
      <c r="CG34" s="405"/>
      <c r="CH34" s="405"/>
      <c r="CI34" s="405"/>
      <c r="CJ34" s="405"/>
      <c r="CK34" s="405"/>
      <c r="CL34" s="405"/>
      <c r="CM34" s="405"/>
      <c r="CN34" s="405"/>
      <c r="CO34" s="405"/>
      <c r="CP34" s="405"/>
      <c r="CQ34" s="405"/>
      <c r="CR34" s="405"/>
      <c r="CS34" s="405"/>
      <c r="CT34" s="405"/>
      <c r="CU34" s="405"/>
      <c r="CV34" s="405"/>
      <c r="CW34" s="405"/>
      <c r="CX34" s="405"/>
      <c r="CY34" s="406"/>
    </row>
    <row r="35" spans="1:104" ht="18.75" customHeight="1" x14ac:dyDescent="0.15">
      <c r="B35" s="328" t="s">
        <v>34</v>
      </c>
      <c r="C35" s="329"/>
      <c r="D35" s="329"/>
      <c r="E35" s="329"/>
      <c r="F35" s="329"/>
      <c r="G35" s="329"/>
      <c r="H35" s="329"/>
      <c r="I35" s="329"/>
      <c r="J35" s="329"/>
      <c r="K35" s="329"/>
      <c r="L35" s="329"/>
      <c r="M35" s="330"/>
      <c r="N35" s="624"/>
      <c r="O35" s="541"/>
      <c r="P35" s="541"/>
      <c r="Q35" s="541"/>
      <c r="R35" s="541"/>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c r="AQ35" s="541"/>
      <c r="AR35" s="541"/>
      <c r="AS35" s="541"/>
      <c r="AT35" s="541"/>
      <c r="AU35" s="541"/>
      <c r="AV35" s="541"/>
      <c r="AW35" s="541"/>
      <c r="AX35" s="541"/>
      <c r="AY35" s="542"/>
      <c r="AZ35" s="5"/>
      <c r="BA35" s="21"/>
      <c r="BB35" s="328" t="s">
        <v>34</v>
      </c>
      <c r="BC35" s="329"/>
      <c r="BD35" s="329"/>
      <c r="BE35" s="329"/>
      <c r="BF35" s="329"/>
      <c r="BG35" s="329"/>
      <c r="BH35" s="329"/>
      <c r="BI35" s="329"/>
      <c r="BJ35" s="329"/>
      <c r="BK35" s="329"/>
      <c r="BL35" s="329"/>
      <c r="BM35" s="330"/>
      <c r="BN35" s="407" t="s">
        <v>2379</v>
      </c>
      <c r="BO35" s="300"/>
      <c r="BP35" s="300"/>
      <c r="BQ35" s="300"/>
      <c r="BR35" s="300"/>
      <c r="BS35" s="300"/>
      <c r="BT35" s="300"/>
      <c r="BU35" s="300"/>
      <c r="BV35" s="300"/>
      <c r="BW35" s="300"/>
      <c r="BX35" s="300"/>
      <c r="BY35" s="300"/>
      <c r="BZ35" s="300"/>
      <c r="CA35" s="300"/>
      <c r="CB35" s="300"/>
      <c r="CC35" s="300"/>
      <c r="CD35" s="300"/>
      <c r="CE35" s="300"/>
      <c r="CF35" s="300"/>
      <c r="CG35" s="300"/>
      <c r="CH35" s="300"/>
      <c r="CI35" s="300"/>
      <c r="CJ35" s="300"/>
      <c r="CK35" s="300"/>
      <c r="CL35" s="300"/>
      <c r="CM35" s="300"/>
      <c r="CN35" s="300"/>
      <c r="CO35" s="300"/>
      <c r="CP35" s="300"/>
      <c r="CQ35" s="300"/>
      <c r="CR35" s="300"/>
      <c r="CS35" s="300"/>
      <c r="CT35" s="300"/>
      <c r="CU35" s="300"/>
      <c r="CV35" s="300"/>
      <c r="CW35" s="300"/>
      <c r="CX35" s="300"/>
      <c r="CY35" s="301"/>
    </row>
    <row r="36" spans="1:104" ht="9" customHeight="1" x14ac:dyDescent="0.15">
      <c r="B36" s="366" t="s">
        <v>1314</v>
      </c>
      <c r="C36" s="367"/>
      <c r="D36" s="367"/>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9"/>
      <c r="AZ36" s="5"/>
      <c r="BA36" s="21"/>
      <c r="BB36" s="366" t="s">
        <v>1314</v>
      </c>
      <c r="BC36" s="367"/>
      <c r="BD36" s="367"/>
      <c r="BE36" s="368"/>
      <c r="BF36" s="368"/>
      <c r="BG36" s="368"/>
      <c r="BH36" s="368"/>
      <c r="BI36" s="368"/>
      <c r="BJ36" s="368"/>
      <c r="BK36" s="368"/>
      <c r="BL36" s="368"/>
      <c r="BM36" s="368"/>
      <c r="BN36" s="368"/>
      <c r="BO36" s="368"/>
      <c r="BP36" s="368"/>
      <c r="BQ36" s="368"/>
      <c r="BR36" s="368"/>
      <c r="BS36" s="368"/>
      <c r="BT36" s="368"/>
      <c r="BU36" s="368"/>
      <c r="BV36" s="368"/>
      <c r="BW36" s="368"/>
      <c r="BX36" s="368"/>
      <c r="BY36" s="368"/>
      <c r="BZ36" s="368"/>
      <c r="CA36" s="368"/>
      <c r="CB36" s="368"/>
      <c r="CC36" s="368"/>
      <c r="CD36" s="368"/>
      <c r="CE36" s="368"/>
      <c r="CF36" s="368"/>
      <c r="CG36" s="368"/>
      <c r="CH36" s="368"/>
      <c r="CI36" s="368"/>
      <c r="CJ36" s="368"/>
      <c r="CK36" s="368"/>
      <c r="CL36" s="368"/>
      <c r="CM36" s="368"/>
      <c r="CN36" s="368"/>
      <c r="CO36" s="368"/>
      <c r="CP36" s="368"/>
      <c r="CQ36" s="368"/>
      <c r="CR36" s="368"/>
      <c r="CS36" s="368"/>
      <c r="CT36" s="368"/>
      <c r="CU36" s="368"/>
      <c r="CV36" s="368"/>
      <c r="CW36" s="368"/>
      <c r="CX36" s="368"/>
      <c r="CY36" s="369"/>
    </row>
    <row r="37" spans="1:104" ht="9" customHeight="1" x14ac:dyDescent="0.15">
      <c r="B37" s="370"/>
      <c r="C37" s="368"/>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9"/>
      <c r="AZ37" s="5"/>
      <c r="BA37" s="21"/>
      <c r="BB37" s="370"/>
      <c r="BC37" s="368"/>
      <c r="BD37" s="368"/>
      <c r="BE37" s="368"/>
      <c r="BF37" s="368"/>
      <c r="BG37" s="368"/>
      <c r="BH37" s="368"/>
      <c r="BI37" s="368"/>
      <c r="BJ37" s="368"/>
      <c r="BK37" s="368"/>
      <c r="BL37" s="368"/>
      <c r="BM37" s="368"/>
      <c r="BN37" s="368"/>
      <c r="BO37" s="368"/>
      <c r="BP37" s="368"/>
      <c r="BQ37" s="368"/>
      <c r="BR37" s="368"/>
      <c r="BS37" s="368"/>
      <c r="BT37" s="368"/>
      <c r="BU37" s="368"/>
      <c r="BV37" s="368"/>
      <c r="BW37" s="368"/>
      <c r="BX37" s="368"/>
      <c r="BY37" s="368"/>
      <c r="BZ37" s="368"/>
      <c r="CA37" s="368"/>
      <c r="CB37" s="368"/>
      <c r="CC37" s="368"/>
      <c r="CD37" s="368"/>
      <c r="CE37" s="368"/>
      <c r="CF37" s="368"/>
      <c r="CG37" s="368"/>
      <c r="CH37" s="368"/>
      <c r="CI37" s="368"/>
      <c r="CJ37" s="368"/>
      <c r="CK37" s="368"/>
      <c r="CL37" s="368"/>
      <c r="CM37" s="368"/>
      <c r="CN37" s="368"/>
      <c r="CO37" s="368"/>
      <c r="CP37" s="368"/>
      <c r="CQ37" s="368"/>
      <c r="CR37" s="368"/>
      <c r="CS37" s="368"/>
      <c r="CT37" s="368"/>
      <c r="CU37" s="368"/>
      <c r="CV37" s="368"/>
      <c r="CW37" s="368"/>
      <c r="CX37" s="368"/>
      <c r="CY37" s="369"/>
    </row>
    <row r="38" spans="1:104" ht="9" customHeight="1" x14ac:dyDescent="0.15">
      <c r="B38" s="371"/>
      <c r="C38" s="372"/>
      <c r="D38" s="372"/>
      <c r="E38" s="372"/>
      <c r="F38" s="372"/>
      <c r="G38" s="372"/>
      <c r="H38" s="372"/>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372"/>
      <c r="AH38" s="372"/>
      <c r="AI38" s="372"/>
      <c r="AJ38" s="372"/>
      <c r="AK38" s="372"/>
      <c r="AL38" s="372"/>
      <c r="AM38" s="372"/>
      <c r="AN38" s="372"/>
      <c r="AO38" s="372"/>
      <c r="AP38" s="372"/>
      <c r="AQ38" s="372"/>
      <c r="AR38" s="372"/>
      <c r="AS38" s="372"/>
      <c r="AT38" s="372"/>
      <c r="AU38" s="372"/>
      <c r="AV38" s="372"/>
      <c r="AW38" s="372"/>
      <c r="AX38" s="372"/>
      <c r="AY38" s="373"/>
      <c r="AZ38" s="57"/>
      <c r="BA38" s="21"/>
      <c r="BB38" s="371"/>
      <c r="BC38" s="372"/>
      <c r="BD38" s="372"/>
      <c r="BE38" s="372"/>
      <c r="BF38" s="372"/>
      <c r="BG38" s="372"/>
      <c r="BH38" s="372"/>
      <c r="BI38" s="372"/>
      <c r="BJ38" s="372"/>
      <c r="BK38" s="372"/>
      <c r="BL38" s="372"/>
      <c r="BM38" s="372"/>
      <c r="BN38" s="372"/>
      <c r="BO38" s="372"/>
      <c r="BP38" s="372"/>
      <c r="BQ38" s="372"/>
      <c r="BR38" s="372"/>
      <c r="BS38" s="372"/>
      <c r="BT38" s="372"/>
      <c r="BU38" s="372"/>
      <c r="BV38" s="372"/>
      <c r="BW38" s="372"/>
      <c r="BX38" s="372"/>
      <c r="BY38" s="372"/>
      <c r="BZ38" s="372"/>
      <c r="CA38" s="372"/>
      <c r="CB38" s="372"/>
      <c r="CC38" s="372"/>
      <c r="CD38" s="372"/>
      <c r="CE38" s="372"/>
      <c r="CF38" s="372"/>
      <c r="CG38" s="372"/>
      <c r="CH38" s="372"/>
      <c r="CI38" s="372"/>
      <c r="CJ38" s="372"/>
      <c r="CK38" s="372"/>
      <c r="CL38" s="372"/>
      <c r="CM38" s="372"/>
      <c r="CN38" s="372"/>
      <c r="CO38" s="372"/>
      <c r="CP38" s="372"/>
      <c r="CQ38" s="372"/>
      <c r="CR38" s="372"/>
      <c r="CS38" s="372"/>
      <c r="CT38" s="372"/>
      <c r="CU38" s="372"/>
      <c r="CV38" s="372"/>
      <c r="CW38" s="372"/>
      <c r="CX38" s="372"/>
      <c r="CY38" s="373"/>
      <c r="CZ38" s="57"/>
    </row>
    <row r="39" spans="1:104" ht="6" customHeight="1" x14ac:dyDescent="0.15">
      <c r="B39" s="46"/>
      <c r="C39" s="46"/>
      <c r="D39" s="46"/>
      <c r="E39" s="46"/>
      <c r="F39" s="46"/>
      <c r="G39" s="46"/>
      <c r="H39" s="46"/>
      <c r="I39" s="46"/>
      <c r="J39" s="46"/>
      <c r="K39" s="46"/>
      <c r="L39" s="46"/>
      <c r="M39" s="46"/>
      <c r="N39" s="46"/>
      <c r="O39" s="46"/>
      <c r="P39" s="46"/>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11"/>
      <c r="BA39" s="21"/>
      <c r="BB39" s="46"/>
      <c r="BC39" s="46"/>
      <c r="BD39" s="46"/>
      <c r="BE39" s="46"/>
      <c r="BF39" s="46"/>
      <c r="BG39" s="46"/>
      <c r="BH39" s="46"/>
      <c r="BI39" s="46"/>
      <c r="BJ39" s="46"/>
      <c r="BK39" s="46"/>
      <c r="BL39" s="46"/>
      <c r="BM39" s="46"/>
      <c r="BN39" s="46"/>
      <c r="BO39" s="46"/>
      <c r="BP39" s="46"/>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11"/>
    </row>
    <row r="40" spans="1:104" ht="15" customHeight="1" x14ac:dyDescent="0.15">
      <c r="A40" s="44" t="s">
        <v>27</v>
      </c>
      <c r="B40" s="44"/>
      <c r="C40" s="44"/>
      <c r="D40" s="44"/>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44" t="s">
        <v>27</v>
      </c>
      <c r="BB40" s="44"/>
      <c r="BC40" s="44"/>
      <c r="BD40" s="44"/>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row>
    <row r="41" spans="1:104" ht="15" customHeight="1" x14ac:dyDescent="0.15">
      <c r="B41" s="374" t="s">
        <v>1395</v>
      </c>
      <c r="C41" s="375"/>
      <c r="D41" s="375"/>
      <c r="E41" s="375"/>
      <c r="F41" s="375"/>
      <c r="G41" s="375"/>
      <c r="H41" s="375"/>
      <c r="I41" s="375"/>
      <c r="J41" s="375"/>
      <c r="K41" s="375"/>
      <c r="L41" s="375"/>
      <c r="M41" s="376"/>
      <c r="N41" s="557"/>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c r="AO41" s="558"/>
      <c r="AP41" s="558"/>
      <c r="AQ41" s="558"/>
      <c r="AR41" s="558"/>
      <c r="AS41" s="558"/>
      <c r="AT41" s="558"/>
      <c r="AU41" s="558"/>
      <c r="AV41" s="558"/>
      <c r="AW41" s="558"/>
      <c r="AX41" s="558"/>
      <c r="AY41" s="559"/>
      <c r="AZ41" s="90"/>
      <c r="BA41" s="21"/>
      <c r="BB41" s="374" t="s">
        <v>1395</v>
      </c>
      <c r="BC41" s="375"/>
      <c r="BD41" s="375"/>
      <c r="BE41" s="375"/>
      <c r="BF41" s="375"/>
      <c r="BG41" s="375"/>
      <c r="BH41" s="375"/>
      <c r="BI41" s="375"/>
      <c r="BJ41" s="375"/>
      <c r="BK41" s="375"/>
      <c r="BL41" s="375"/>
      <c r="BM41" s="376"/>
      <c r="BN41" s="377" t="s">
        <v>2376</v>
      </c>
      <c r="BO41" s="378"/>
      <c r="BP41" s="378"/>
      <c r="BQ41" s="378"/>
      <c r="BR41" s="378"/>
      <c r="BS41" s="378"/>
      <c r="BT41" s="378"/>
      <c r="BU41" s="378"/>
      <c r="BV41" s="378"/>
      <c r="BW41" s="378"/>
      <c r="BX41" s="378"/>
      <c r="BY41" s="378"/>
      <c r="BZ41" s="378"/>
      <c r="CA41" s="378"/>
      <c r="CB41" s="378"/>
      <c r="CC41" s="378"/>
      <c r="CD41" s="378"/>
      <c r="CE41" s="378"/>
      <c r="CF41" s="378"/>
      <c r="CG41" s="378"/>
      <c r="CH41" s="378"/>
      <c r="CI41" s="378"/>
      <c r="CJ41" s="378"/>
      <c r="CK41" s="378"/>
      <c r="CL41" s="378"/>
      <c r="CM41" s="378"/>
      <c r="CN41" s="378"/>
      <c r="CO41" s="378"/>
      <c r="CP41" s="378"/>
      <c r="CQ41" s="378"/>
      <c r="CR41" s="378"/>
      <c r="CS41" s="378"/>
      <c r="CT41" s="378"/>
      <c r="CU41" s="378"/>
      <c r="CV41" s="378"/>
      <c r="CW41" s="378"/>
      <c r="CX41" s="378"/>
      <c r="CY41" s="379"/>
      <c r="CZ41" s="90"/>
    </row>
    <row r="42" spans="1:104" ht="18.75" customHeight="1" thickBot="1" x14ac:dyDescent="0.2">
      <c r="B42" s="380" t="s">
        <v>35</v>
      </c>
      <c r="C42" s="381"/>
      <c r="D42" s="381"/>
      <c r="E42" s="381"/>
      <c r="F42" s="381"/>
      <c r="G42" s="381"/>
      <c r="H42" s="381"/>
      <c r="I42" s="381"/>
      <c r="J42" s="381"/>
      <c r="K42" s="381"/>
      <c r="L42" s="381"/>
      <c r="M42" s="382"/>
      <c r="N42" s="554"/>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6"/>
      <c r="AZ42" s="90"/>
      <c r="BA42" s="21"/>
      <c r="BB42" s="380" t="s">
        <v>35</v>
      </c>
      <c r="BC42" s="381"/>
      <c r="BD42" s="381"/>
      <c r="BE42" s="381"/>
      <c r="BF42" s="381"/>
      <c r="BG42" s="381"/>
      <c r="BH42" s="381"/>
      <c r="BI42" s="381"/>
      <c r="BJ42" s="381"/>
      <c r="BK42" s="381"/>
      <c r="BL42" s="381"/>
      <c r="BM42" s="382"/>
      <c r="BN42" s="383" t="s">
        <v>2375</v>
      </c>
      <c r="BO42" s="384"/>
      <c r="BP42" s="384"/>
      <c r="BQ42" s="384"/>
      <c r="BR42" s="384"/>
      <c r="BS42" s="384"/>
      <c r="BT42" s="384"/>
      <c r="BU42" s="384"/>
      <c r="BV42" s="384"/>
      <c r="BW42" s="384"/>
      <c r="BX42" s="384"/>
      <c r="BY42" s="384"/>
      <c r="BZ42" s="384"/>
      <c r="CA42" s="384"/>
      <c r="CB42" s="384"/>
      <c r="CC42" s="384"/>
      <c r="CD42" s="384"/>
      <c r="CE42" s="384"/>
      <c r="CF42" s="384"/>
      <c r="CG42" s="384"/>
      <c r="CH42" s="384"/>
      <c r="CI42" s="384"/>
      <c r="CJ42" s="384"/>
      <c r="CK42" s="384"/>
      <c r="CL42" s="384"/>
      <c r="CM42" s="384"/>
      <c r="CN42" s="384"/>
      <c r="CO42" s="384"/>
      <c r="CP42" s="384"/>
      <c r="CQ42" s="384"/>
      <c r="CR42" s="384"/>
      <c r="CS42" s="384"/>
      <c r="CT42" s="384"/>
      <c r="CU42" s="384"/>
      <c r="CV42" s="384"/>
      <c r="CW42" s="384"/>
      <c r="CX42" s="384"/>
      <c r="CY42" s="385"/>
      <c r="CZ42" s="90"/>
    </row>
    <row r="43" spans="1:104" ht="18.75" customHeight="1" thickBot="1" x14ac:dyDescent="0.2">
      <c r="B43" s="386" t="s">
        <v>36</v>
      </c>
      <c r="C43" s="387"/>
      <c r="D43" s="387"/>
      <c r="E43" s="387"/>
      <c r="F43" s="387"/>
      <c r="G43" s="387"/>
      <c r="H43" s="387"/>
      <c r="I43" s="387"/>
      <c r="J43" s="387"/>
      <c r="K43" s="387"/>
      <c r="L43" s="387"/>
      <c r="M43" s="388"/>
      <c r="N43" s="569"/>
      <c r="O43" s="567"/>
      <c r="P43" s="567"/>
      <c r="Q43" s="567"/>
      <c r="R43" s="85" t="s">
        <v>10</v>
      </c>
      <c r="S43" s="567"/>
      <c r="T43" s="567"/>
      <c r="U43" s="567"/>
      <c r="V43" s="567"/>
      <c r="W43" s="85" t="s">
        <v>10</v>
      </c>
      <c r="X43" s="567"/>
      <c r="Y43" s="567"/>
      <c r="Z43" s="567"/>
      <c r="AA43" s="567"/>
      <c r="AB43" s="567"/>
      <c r="AC43" s="567"/>
      <c r="AD43" s="391"/>
      <c r="AE43" s="392"/>
      <c r="AF43" s="392"/>
      <c r="AG43" s="392"/>
      <c r="AH43" s="392"/>
      <c r="AI43" s="392"/>
      <c r="AJ43" s="392"/>
      <c r="AK43" s="392"/>
      <c r="AL43" s="392"/>
      <c r="AM43" s="392"/>
      <c r="AN43" s="392"/>
      <c r="AO43" s="392"/>
      <c r="AP43" s="392"/>
      <c r="AQ43" s="392"/>
      <c r="AR43" s="392"/>
      <c r="AS43" s="392"/>
      <c r="AT43" s="392"/>
      <c r="AU43" s="392"/>
      <c r="AV43" s="392"/>
      <c r="AW43" s="392"/>
      <c r="AX43" s="392"/>
      <c r="AY43" s="393"/>
      <c r="AZ43" s="59"/>
      <c r="BA43" s="21"/>
      <c r="BB43" s="386" t="s">
        <v>36</v>
      </c>
      <c r="BC43" s="387"/>
      <c r="BD43" s="387"/>
      <c r="BE43" s="387"/>
      <c r="BF43" s="387"/>
      <c r="BG43" s="387"/>
      <c r="BH43" s="387"/>
      <c r="BI43" s="387"/>
      <c r="BJ43" s="387"/>
      <c r="BK43" s="387"/>
      <c r="BL43" s="387"/>
      <c r="BM43" s="388"/>
      <c r="BN43" s="389" t="s">
        <v>2377</v>
      </c>
      <c r="BO43" s="390"/>
      <c r="BP43" s="390"/>
      <c r="BQ43" s="390"/>
      <c r="BR43" s="85" t="s">
        <v>10</v>
      </c>
      <c r="BS43" s="390" t="s">
        <v>2368</v>
      </c>
      <c r="BT43" s="390"/>
      <c r="BU43" s="390"/>
      <c r="BV43" s="390"/>
      <c r="BW43" s="85" t="s">
        <v>10</v>
      </c>
      <c r="BX43" s="390" t="s">
        <v>2378</v>
      </c>
      <c r="BY43" s="390"/>
      <c r="BZ43" s="390"/>
      <c r="CA43" s="390"/>
      <c r="CB43" s="390"/>
      <c r="CC43" s="390"/>
      <c r="CD43" s="391"/>
      <c r="CE43" s="392"/>
      <c r="CF43" s="392"/>
      <c r="CG43" s="392"/>
      <c r="CH43" s="392"/>
      <c r="CI43" s="392"/>
      <c r="CJ43" s="392"/>
      <c r="CK43" s="392"/>
      <c r="CL43" s="392"/>
      <c r="CM43" s="392"/>
      <c r="CN43" s="392"/>
      <c r="CO43" s="392"/>
      <c r="CP43" s="392"/>
      <c r="CQ43" s="392"/>
      <c r="CR43" s="392"/>
      <c r="CS43" s="392"/>
      <c r="CT43" s="392"/>
      <c r="CU43" s="392"/>
      <c r="CV43" s="392"/>
      <c r="CW43" s="392"/>
      <c r="CX43" s="392"/>
      <c r="CY43" s="393"/>
      <c r="CZ43" s="59"/>
    </row>
    <row r="44" spans="1:104" ht="18.75" customHeight="1" x14ac:dyDescent="0.15">
      <c r="B44" s="322" t="s">
        <v>37</v>
      </c>
      <c r="C44" s="323"/>
      <c r="D44" s="323"/>
      <c r="E44" s="324"/>
      <c r="F44" s="324"/>
      <c r="G44" s="324"/>
      <c r="H44" s="324"/>
      <c r="I44" s="324"/>
      <c r="J44" s="324"/>
      <c r="K44" s="324"/>
      <c r="L44" s="324"/>
      <c r="M44" s="324"/>
      <c r="N44" s="525"/>
      <c r="O44" s="526"/>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26"/>
      <c r="AM44" s="526"/>
      <c r="AN44" s="526"/>
      <c r="AO44" s="526"/>
      <c r="AP44" s="526"/>
      <c r="AQ44" s="526"/>
      <c r="AR44" s="526"/>
      <c r="AS44" s="526"/>
      <c r="AT44" s="526"/>
      <c r="AU44" s="526"/>
      <c r="AV44" s="526"/>
      <c r="AW44" s="526"/>
      <c r="AX44" s="526"/>
      <c r="AY44" s="527"/>
      <c r="AZ44" s="90"/>
      <c r="BA44" s="21"/>
      <c r="BB44" s="322" t="s">
        <v>37</v>
      </c>
      <c r="BC44" s="323"/>
      <c r="BD44" s="323"/>
      <c r="BE44" s="324"/>
      <c r="BF44" s="324"/>
      <c r="BG44" s="324"/>
      <c r="BH44" s="324"/>
      <c r="BI44" s="324"/>
      <c r="BJ44" s="324"/>
      <c r="BK44" s="324"/>
      <c r="BL44" s="324"/>
      <c r="BM44" s="324"/>
      <c r="BN44" s="325" t="s">
        <v>2397</v>
      </c>
      <c r="BO44" s="326"/>
      <c r="BP44" s="326"/>
      <c r="BQ44" s="326"/>
      <c r="BR44" s="326"/>
      <c r="BS44" s="326"/>
      <c r="BT44" s="326"/>
      <c r="BU44" s="326"/>
      <c r="BV44" s="326"/>
      <c r="BW44" s="326"/>
      <c r="BX44" s="326"/>
      <c r="BY44" s="326"/>
      <c r="BZ44" s="326"/>
      <c r="CA44" s="326"/>
      <c r="CB44" s="326"/>
      <c r="CC44" s="326"/>
      <c r="CD44" s="326"/>
      <c r="CE44" s="326"/>
      <c r="CF44" s="326"/>
      <c r="CG44" s="326"/>
      <c r="CH44" s="326"/>
      <c r="CI44" s="326"/>
      <c r="CJ44" s="326"/>
      <c r="CK44" s="326"/>
      <c r="CL44" s="326"/>
      <c r="CM44" s="326"/>
      <c r="CN44" s="326"/>
      <c r="CO44" s="326"/>
      <c r="CP44" s="326"/>
      <c r="CQ44" s="326"/>
      <c r="CR44" s="326"/>
      <c r="CS44" s="326"/>
      <c r="CT44" s="326"/>
      <c r="CU44" s="326"/>
      <c r="CV44" s="326"/>
      <c r="CW44" s="326"/>
      <c r="CX44" s="326"/>
      <c r="CY44" s="327"/>
      <c r="CZ44" s="90"/>
    </row>
    <row r="45" spans="1:104" ht="18.75" customHeight="1" x14ac:dyDescent="0.15">
      <c r="B45" s="328" t="s">
        <v>1315</v>
      </c>
      <c r="C45" s="329"/>
      <c r="D45" s="329"/>
      <c r="E45" s="329"/>
      <c r="F45" s="329"/>
      <c r="G45" s="329"/>
      <c r="H45" s="329"/>
      <c r="I45" s="329"/>
      <c r="J45" s="329"/>
      <c r="K45" s="329"/>
      <c r="L45" s="329"/>
      <c r="M45" s="330"/>
      <c r="N45" s="520"/>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2"/>
      <c r="AZ45" s="35"/>
      <c r="BA45" s="21"/>
      <c r="BB45" s="328" t="s">
        <v>1315</v>
      </c>
      <c r="BC45" s="329"/>
      <c r="BD45" s="329"/>
      <c r="BE45" s="329"/>
      <c r="BF45" s="329"/>
      <c r="BG45" s="329"/>
      <c r="BH45" s="329"/>
      <c r="BI45" s="329"/>
      <c r="BJ45" s="329"/>
      <c r="BK45" s="329"/>
      <c r="BL45" s="329"/>
      <c r="BM45" s="330"/>
      <c r="BN45" s="331" t="s">
        <v>2396</v>
      </c>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3"/>
      <c r="CZ45" s="35"/>
    </row>
    <row r="46" spans="1:104" ht="9" customHeight="1" x14ac:dyDescent="0.15">
      <c r="B46" s="334" t="s">
        <v>1316</v>
      </c>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6"/>
      <c r="AZ46" s="60"/>
      <c r="BA46" s="21"/>
      <c r="BB46" s="334" t="s">
        <v>1316</v>
      </c>
      <c r="BC46" s="335"/>
      <c r="BD46" s="335"/>
      <c r="BE46" s="335"/>
      <c r="BF46" s="335"/>
      <c r="BG46" s="335"/>
      <c r="BH46" s="335"/>
      <c r="BI46" s="335"/>
      <c r="BJ46" s="335"/>
      <c r="BK46" s="335"/>
      <c r="BL46" s="335"/>
      <c r="BM46" s="335"/>
      <c r="BN46" s="335"/>
      <c r="BO46" s="335"/>
      <c r="BP46" s="335"/>
      <c r="BQ46" s="335"/>
      <c r="BR46" s="335"/>
      <c r="BS46" s="335"/>
      <c r="BT46" s="335"/>
      <c r="BU46" s="335"/>
      <c r="BV46" s="335"/>
      <c r="BW46" s="335"/>
      <c r="BX46" s="335"/>
      <c r="BY46" s="335"/>
      <c r="BZ46" s="335"/>
      <c r="CA46" s="335"/>
      <c r="CB46" s="335"/>
      <c r="CC46" s="335"/>
      <c r="CD46" s="335"/>
      <c r="CE46" s="335"/>
      <c r="CF46" s="335"/>
      <c r="CG46" s="335"/>
      <c r="CH46" s="335"/>
      <c r="CI46" s="335"/>
      <c r="CJ46" s="335"/>
      <c r="CK46" s="335"/>
      <c r="CL46" s="335"/>
      <c r="CM46" s="335"/>
      <c r="CN46" s="335"/>
      <c r="CO46" s="335"/>
      <c r="CP46" s="335"/>
      <c r="CQ46" s="335"/>
      <c r="CR46" s="335"/>
      <c r="CS46" s="335"/>
      <c r="CT46" s="335"/>
      <c r="CU46" s="335"/>
      <c r="CV46" s="335"/>
      <c r="CW46" s="335"/>
      <c r="CX46" s="335"/>
      <c r="CY46" s="336"/>
      <c r="CZ46" s="60"/>
    </row>
    <row r="47" spans="1:104" ht="9" customHeight="1" x14ac:dyDescent="0.15">
      <c r="B47" s="337"/>
      <c r="C47" s="338"/>
      <c r="D47" s="338"/>
      <c r="E47" s="338"/>
      <c r="F47" s="338"/>
      <c r="G47" s="338"/>
      <c r="H47" s="338"/>
      <c r="I47" s="338"/>
      <c r="J47" s="338"/>
      <c r="K47" s="338"/>
      <c r="L47" s="338"/>
      <c r="M47" s="338"/>
      <c r="N47" s="338"/>
      <c r="O47" s="338"/>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9"/>
      <c r="AZ47" s="60"/>
      <c r="BA47" s="21"/>
      <c r="BB47" s="337"/>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9"/>
      <c r="CZ47" s="60"/>
    </row>
    <row r="48" spans="1:104" ht="9" customHeight="1" x14ac:dyDescent="0.15">
      <c r="B48" s="340"/>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2"/>
      <c r="AZ48" s="60"/>
      <c r="BA48" s="21"/>
      <c r="BB48" s="340"/>
      <c r="BC48" s="341"/>
      <c r="BD48" s="341"/>
      <c r="BE48" s="341"/>
      <c r="BF48" s="341"/>
      <c r="BG48" s="341"/>
      <c r="BH48" s="341"/>
      <c r="BI48" s="341"/>
      <c r="BJ48" s="341"/>
      <c r="BK48" s="341"/>
      <c r="BL48" s="341"/>
      <c r="BM48" s="341"/>
      <c r="BN48" s="341"/>
      <c r="BO48" s="341"/>
      <c r="BP48" s="341"/>
      <c r="BQ48" s="341"/>
      <c r="BR48" s="341"/>
      <c r="BS48" s="341"/>
      <c r="BT48" s="341"/>
      <c r="BU48" s="341"/>
      <c r="BV48" s="341"/>
      <c r="BW48" s="341"/>
      <c r="BX48" s="341"/>
      <c r="BY48" s="341"/>
      <c r="BZ48" s="341"/>
      <c r="CA48" s="341"/>
      <c r="CB48" s="341"/>
      <c r="CC48" s="341"/>
      <c r="CD48" s="341"/>
      <c r="CE48" s="341"/>
      <c r="CF48" s="341"/>
      <c r="CG48" s="341"/>
      <c r="CH48" s="341"/>
      <c r="CI48" s="341"/>
      <c r="CJ48" s="341"/>
      <c r="CK48" s="341"/>
      <c r="CL48" s="341"/>
      <c r="CM48" s="341"/>
      <c r="CN48" s="341"/>
      <c r="CO48" s="341"/>
      <c r="CP48" s="341"/>
      <c r="CQ48" s="341"/>
      <c r="CR48" s="341"/>
      <c r="CS48" s="341"/>
      <c r="CT48" s="341"/>
      <c r="CU48" s="341"/>
      <c r="CV48" s="341"/>
      <c r="CW48" s="341"/>
      <c r="CX48" s="341"/>
      <c r="CY48" s="342"/>
      <c r="CZ48" s="60"/>
    </row>
    <row r="49" spans="1:104" s="9" customFormat="1" ht="6" customHeight="1" x14ac:dyDescent="0.15">
      <c r="A49" s="33"/>
      <c r="B49" s="46"/>
      <c r="C49" s="46"/>
      <c r="D49" s="46"/>
      <c r="E49" s="46"/>
      <c r="F49" s="46"/>
      <c r="G49" s="46"/>
      <c r="H49" s="46"/>
      <c r="I49" s="46"/>
      <c r="J49" s="46"/>
      <c r="K49" s="46"/>
      <c r="L49" s="46"/>
      <c r="M49" s="46"/>
      <c r="N49" s="35"/>
      <c r="O49" s="35"/>
      <c r="P49" s="35"/>
      <c r="Q49" s="35"/>
      <c r="R49" s="35"/>
      <c r="S49" s="35"/>
      <c r="T49" s="35"/>
      <c r="U49" s="35"/>
      <c r="V49" s="35"/>
      <c r="W49" s="35"/>
      <c r="X49" s="35"/>
      <c r="Y49" s="35"/>
      <c r="Z49" s="35"/>
      <c r="AA49" s="35"/>
      <c r="AB49" s="35"/>
      <c r="AC49" s="35"/>
      <c r="AD49" s="35"/>
      <c r="AE49" s="35"/>
      <c r="AF49" s="35"/>
      <c r="AG49" s="35"/>
      <c r="AH49" s="35"/>
      <c r="AI49" s="35"/>
      <c r="AJ49" s="36"/>
      <c r="AK49" s="36"/>
      <c r="AL49" s="36"/>
      <c r="AM49" s="36"/>
      <c r="AN49" s="36"/>
      <c r="AO49" s="36"/>
      <c r="AP49" s="35"/>
      <c r="AQ49" s="36"/>
      <c r="AR49" s="36"/>
      <c r="AS49" s="35"/>
      <c r="AT49" s="36"/>
      <c r="AU49" s="36"/>
      <c r="AV49" s="35"/>
      <c r="AW49" s="36"/>
      <c r="AX49" s="36"/>
      <c r="AY49" s="36"/>
      <c r="AZ49" s="36"/>
      <c r="BA49" s="33"/>
      <c r="BB49" s="46"/>
      <c r="BC49" s="46"/>
      <c r="BD49" s="46"/>
      <c r="BE49" s="46"/>
      <c r="BF49" s="46"/>
      <c r="BG49" s="46"/>
      <c r="BH49" s="46"/>
      <c r="BI49" s="46"/>
      <c r="BJ49" s="46"/>
      <c r="BK49" s="46"/>
      <c r="BL49" s="46"/>
      <c r="BM49" s="46"/>
      <c r="BN49" s="35"/>
      <c r="BO49" s="35"/>
      <c r="BP49" s="35"/>
      <c r="BQ49" s="35"/>
      <c r="BR49" s="35"/>
      <c r="BS49" s="35"/>
      <c r="BT49" s="35"/>
      <c r="BU49" s="35"/>
      <c r="BV49" s="35"/>
      <c r="BW49" s="35"/>
      <c r="BX49" s="35"/>
      <c r="BY49" s="35"/>
      <c r="BZ49" s="35"/>
      <c r="CA49" s="35"/>
      <c r="CB49" s="35"/>
      <c r="CC49" s="35"/>
      <c r="CD49" s="35"/>
      <c r="CE49" s="35"/>
      <c r="CF49" s="35"/>
      <c r="CG49" s="35"/>
      <c r="CH49" s="35"/>
      <c r="CI49" s="35"/>
      <c r="CJ49" s="36"/>
      <c r="CK49" s="36"/>
      <c r="CL49" s="36"/>
      <c r="CM49" s="36"/>
      <c r="CN49" s="36"/>
      <c r="CO49" s="36"/>
      <c r="CP49" s="35"/>
      <c r="CQ49" s="36"/>
      <c r="CR49" s="36"/>
      <c r="CS49" s="35"/>
      <c r="CT49" s="36"/>
      <c r="CU49" s="36"/>
      <c r="CV49" s="35"/>
      <c r="CW49" s="36"/>
      <c r="CX49" s="36"/>
      <c r="CY49" s="36"/>
      <c r="CZ49" s="36"/>
    </row>
    <row r="50" spans="1:104" ht="15" customHeight="1" x14ac:dyDescent="0.15">
      <c r="A50" s="37" t="s">
        <v>1096</v>
      </c>
      <c r="B50" s="37"/>
      <c r="C50" s="37"/>
      <c r="D50" s="37"/>
      <c r="E50" s="22"/>
      <c r="F50" s="22"/>
      <c r="G50" s="22"/>
      <c r="H50" s="22"/>
      <c r="I50" s="22"/>
      <c r="J50" s="22"/>
      <c r="K50" s="22"/>
      <c r="L50" s="22"/>
      <c r="M50" s="22"/>
      <c r="N50" s="22"/>
      <c r="O50" s="22"/>
      <c r="P50" s="22"/>
      <c r="Q50" s="90"/>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37" t="s">
        <v>1096</v>
      </c>
      <c r="BB50" s="37"/>
      <c r="BC50" s="37"/>
      <c r="BD50" s="37"/>
      <c r="BE50" s="22"/>
      <c r="BF50" s="22"/>
      <c r="BG50" s="22"/>
      <c r="BH50" s="22"/>
      <c r="BI50" s="22"/>
      <c r="BJ50" s="22"/>
      <c r="BK50" s="22"/>
      <c r="BL50" s="22"/>
      <c r="BM50" s="22"/>
      <c r="BN50" s="22"/>
      <c r="BO50" s="22"/>
      <c r="BP50" s="22"/>
      <c r="BQ50" s="90"/>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ht="12" customHeight="1" x14ac:dyDescent="0.15">
      <c r="B51" s="343" t="s">
        <v>1097</v>
      </c>
      <c r="C51" s="344"/>
      <c r="D51" s="344"/>
      <c r="E51" s="344"/>
      <c r="F51" s="344"/>
      <c r="G51" s="344"/>
      <c r="H51" s="344"/>
      <c r="I51" s="344"/>
      <c r="J51" s="344"/>
      <c r="K51" s="344"/>
      <c r="L51" s="344"/>
      <c r="M51" s="344"/>
      <c r="N51" s="349" t="s">
        <v>4</v>
      </c>
      <c r="O51" s="349"/>
      <c r="P51" s="349"/>
      <c r="Q51" s="349"/>
      <c r="R51" s="349"/>
      <c r="S51" s="349"/>
      <c r="T51" s="349"/>
      <c r="U51" s="349"/>
      <c r="V51" s="349"/>
      <c r="W51" s="350" t="s">
        <v>40</v>
      </c>
      <c r="X51" s="350"/>
      <c r="Y51" s="350"/>
      <c r="Z51" s="350"/>
      <c r="AA51" s="350"/>
      <c r="AB51" s="350"/>
      <c r="AC51" s="350"/>
      <c r="AD51" s="350"/>
      <c r="AE51" s="350"/>
      <c r="AF51" s="350"/>
      <c r="AG51" s="351" t="s">
        <v>22</v>
      </c>
      <c r="AH51" s="351"/>
      <c r="AI51" s="351"/>
      <c r="AJ51" s="351"/>
      <c r="AK51" s="351" t="s">
        <v>23</v>
      </c>
      <c r="AL51" s="351"/>
      <c r="AM51" s="351"/>
      <c r="AN51" s="351"/>
      <c r="AO51" s="349" t="s">
        <v>6</v>
      </c>
      <c r="AP51" s="349"/>
      <c r="AQ51" s="349"/>
      <c r="AR51" s="349"/>
      <c r="AS51" s="349" t="s">
        <v>29</v>
      </c>
      <c r="AT51" s="349"/>
      <c r="AU51" s="349"/>
      <c r="AV51" s="349"/>
      <c r="AW51" s="349"/>
      <c r="AX51" s="349"/>
      <c r="AY51" s="352"/>
      <c r="AZ51" s="61"/>
      <c r="BA51" s="21"/>
      <c r="BB51" s="343" t="s">
        <v>1097</v>
      </c>
      <c r="BC51" s="344"/>
      <c r="BD51" s="344"/>
      <c r="BE51" s="344"/>
      <c r="BF51" s="344"/>
      <c r="BG51" s="344"/>
      <c r="BH51" s="344"/>
      <c r="BI51" s="344"/>
      <c r="BJ51" s="344"/>
      <c r="BK51" s="344"/>
      <c r="BL51" s="344"/>
      <c r="BM51" s="344"/>
      <c r="BN51" s="349" t="s">
        <v>4</v>
      </c>
      <c r="BO51" s="349"/>
      <c r="BP51" s="349"/>
      <c r="BQ51" s="349"/>
      <c r="BR51" s="349"/>
      <c r="BS51" s="349"/>
      <c r="BT51" s="349"/>
      <c r="BU51" s="349"/>
      <c r="BV51" s="349"/>
      <c r="BW51" s="350" t="s">
        <v>40</v>
      </c>
      <c r="BX51" s="350"/>
      <c r="BY51" s="350"/>
      <c r="BZ51" s="350"/>
      <c r="CA51" s="350"/>
      <c r="CB51" s="350"/>
      <c r="CC51" s="350"/>
      <c r="CD51" s="350"/>
      <c r="CE51" s="350"/>
      <c r="CF51" s="350"/>
      <c r="CG51" s="351" t="s">
        <v>22</v>
      </c>
      <c r="CH51" s="351"/>
      <c r="CI51" s="351"/>
      <c r="CJ51" s="351"/>
      <c r="CK51" s="351" t="s">
        <v>23</v>
      </c>
      <c r="CL51" s="351"/>
      <c r="CM51" s="351"/>
      <c r="CN51" s="351"/>
      <c r="CO51" s="349" t="s">
        <v>6</v>
      </c>
      <c r="CP51" s="349"/>
      <c r="CQ51" s="349"/>
      <c r="CR51" s="349"/>
      <c r="CS51" s="349" t="s">
        <v>29</v>
      </c>
      <c r="CT51" s="349"/>
      <c r="CU51" s="349"/>
      <c r="CV51" s="349"/>
      <c r="CW51" s="349"/>
      <c r="CX51" s="349"/>
      <c r="CY51" s="352"/>
      <c r="CZ51" s="61"/>
    </row>
    <row r="52" spans="1:104" ht="18.75" customHeight="1" x14ac:dyDescent="0.15">
      <c r="B52" s="345"/>
      <c r="C52" s="346"/>
      <c r="D52" s="346"/>
      <c r="E52" s="346"/>
      <c r="F52" s="346"/>
      <c r="G52" s="346"/>
      <c r="H52" s="346"/>
      <c r="I52" s="346"/>
      <c r="J52" s="346"/>
      <c r="K52" s="346"/>
      <c r="L52" s="346"/>
      <c r="M52" s="346"/>
      <c r="N52" s="524"/>
      <c r="O52" s="524"/>
      <c r="P52" s="524"/>
      <c r="Q52" s="524"/>
      <c r="R52" s="524"/>
      <c r="S52" s="524"/>
      <c r="T52" s="524"/>
      <c r="U52" s="524"/>
      <c r="V52" s="524"/>
      <c r="W52" s="524"/>
      <c r="X52" s="524"/>
      <c r="Y52" s="524"/>
      <c r="Z52" s="524"/>
      <c r="AA52" s="524"/>
      <c r="AB52" s="524"/>
      <c r="AC52" s="524"/>
      <c r="AD52" s="524"/>
      <c r="AE52" s="524"/>
      <c r="AF52" s="524"/>
      <c r="AG52" s="517"/>
      <c r="AH52" s="517"/>
      <c r="AI52" s="517"/>
      <c r="AJ52" s="517"/>
      <c r="AK52" s="523"/>
      <c r="AL52" s="523"/>
      <c r="AM52" s="523"/>
      <c r="AN52" s="523"/>
      <c r="AO52" s="519" t="s">
        <v>18</v>
      </c>
      <c r="AP52" s="519"/>
      <c r="AQ52" s="519"/>
      <c r="AR52" s="519"/>
      <c r="AS52" s="517"/>
      <c r="AT52" s="517"/>
      <c r="AU52" s="517"/>
      <c r="AV52" s="517"/>
      <c r="AW52" s="517"/>
      <c r="AX52" s="517"/>
      <c r="AY52" s="518"/>
      <c r="AZ52" s="62"/>
      <c r="BA52" s="21"/>
      <c r="BB52" s="345"/>
      <c r="BC52" s="346"/>
      <c r="BD52" s="346"/>
      <c r="BE52" s="346"/>
      <c r="BF52" s="346"/>
      <c r="BG52" s="346"/>
      <c r="BH52" s="346"/>
      <c r="BI52" s="346"/>
      <c r="BJ52" s="346"/>
      <c r="BK52" s="346"/>
      <c r="BL52" s="346"/>
      <c r="BM52" s="346"/>
      <c r="BN52" s="353" t="s">
        <v>2380</v>
      </c>
      <c r="BO52" s="353"/>
      <c r="BP52" s="353"/>
      <c r="BQ52" s="353"/>
      <c r="BR52" s="353"/>
      <c r="BS52" s="353"/>
      <c r="BT52" s="353"/>
      <c r="BU52" s="353"/>
      <c r="BV52" s="353"/>
      <c r="BW52" s="353" t="s">
        <v>2381</v>
      </c>
      <c r="BX52" s="353"/>
      <c r="BY52" s="353"/>
      <c r="BZ52" s="353"/>
      <c r="CA52" s="353"/>
      <c r="CB52" s="353"/>
      <c r="CC52" s="353"/>
      <c r="CD52" s="353"/>
      <c r="CE52" s="353"/>
      <c r="CF52" s="353"/>
      <c r="CG52" s="354" t="s">
        <v>2382</v>
      </c>
      <c r="CH52" s="354"/>
      <c r="CI52" s="354"/>
      <c r="CJ52" s="354"/>
      <c r="CK52" s="355" t="s">
        <v>2383</v>
      </c>
      <c r="CL52" s="355"/>
      <c r="CM52" s="355"/>
      <c r="CN52" s="355"/>
      <c r="CO52" s="356" t="s">
        <v>2384</v>
      </c>
      <c r="CP52" s="356"/>
      <c r="CQ52" s="356"/>
      <c r="CR52" s="356"/>
      <c r="CS52" s="354" t="s">
        <v>2385</v>
      </c>
      <c r="CT52" s="354"/>
      <c r="CU52" s="354"/>
      <c r="CV52" s="354"/>
      <c r="CW52" s="354"/>
      <c r="CX52" s="354"/>
      <c r="CY52" s="357"/>
      <c r="CZ52" s="62"/>
    </row>
    <row r="53" spans="1:104" ht="18.75" customHeight="1" x14ac:dyDescent="0.15">
      <c r="B53" s="345"/>
      <c r="C53" s="346"/>
      <c r="D53" s="346"/>
      <c r="E53" s="346"/>
      <c r="F53" s="346"/>
      <c r="G53" s="346"/>
      <c r="H53" s="346"/>
      <c r="I53" s="346"/>
      <c r="J53" s="346"/>
      <c r="K53" s="346"/>
      <c r="L53" s="346"/>
      <c r="M53" s="346"/>
      <c r="N53" s="358" t="s">
        <v>1396</v>
      </c>
      <c r="O53" s="359"/>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c r="AN53" s="528"/>
      <c r="AO53" s="528"/>
      <c r="AP53" s="528"/>
      <c r="AQ53" s="528"/>
      <c r="AR53" s="528"/>
      <c r="AS53" s="528"/>
      <c r="AT53" s="528"/>
      <c r="AU53" s="528"/>
      <c r="AV53" s="528"/>
      <c r="AW53" s="528"/>
      <c r="AX53" s="528"/>
      <c r="AY53" s="529"/>
      <c r="AZ53" s="63"/>
      <c r="BA53" s="21"/>
      <c r="BB53" s="345"/>
      <c r="BC53" s="346"/>
      <c r="BD53" s="346"/>
      <c r="BE53" s="346"/>
      <c r="BF53" s="346"/>
      <c r="BG53" s="346"/>
      <c r="BH53" s="346"/>
      <c r="BI53" s="346"/>
      <c r="BJ53" s="346"/>
      <c r="BK53" s="346"/>
      <c r="BL53" s="346"/>
      <c r="BM53" s="346"/>
      <c r="BN53" s="358" t="s">
        <v>1396</v>
      </c>
      <c r="BO53" s="359"/>
      <c r="BP53" s="360" t="s">
        <v>2387</v>
      </c>
      <c r="BQ53" s="360"/>
      <c r="BR53" s="360"/>
      <c r="BS53" s="360"/>
      <c r="BT53" s="360"/>
      <c r="BU53" s="360"/>
      <c r="BV53" s="360"/>
      <c r="BW53" s="360"/>
      <c r="BX53" s="360"/>
      <c r="BY53" s="360"/>
      <c r="BZ53" s="360"/>
      <c r="CA53" s="360"/>
      <c r="CB53" s="360"/>
      <c r="CC53" s="360"/>
      <c r="CD53" s="360"/>
      <c r="CE53" s="360"/>
      <c r="CF53" s="360"/>
      <c r="CG53" s="360"/>
      <c r="CH53" s="360"/>
      <c r="CI53" s="360"/>
      <c r="CJ53" s="360"/>
      <c r="CK53" s="360"/>
      <c r="CL53" s="360"/>
      <c r="CM53" s="360"/>
      <c r="CN53" s="360"/>
      <c r="CO53" s="360"/>
      <c r="CP53" s="360"/>
      <c r="CQ53" s="360"/>
      <c r="CR53" s="360"/>
      <c r="CS53" s="360"/>
      <c r="CT53" s="360"/>
      <c r="CU53" s="360"/>
      <c r="CV53" s="360"/>
      <c r="CW53" s="360"/>
      <c r="CX53" s="360"/>
      <c r="CY53" s="361"/>
      <c r="CZ53" s="63"/>
    </row>
    <row r="54" spans="1:104" ht="18.75" customHeight="1" x14ac:dyDescent="0.15">
      <c r="B54" s="347"/>
      <c r="C54" s="348"/>
      <c r="D54" s="348"/>
      <c r="E54" s="348"/>
      <c r="F54" s="348"/>
      <c r="G54" s="348"/>
      <c r="H54" s="348"/>
      <c r="I54" s="348"/>
      <c r="J54" s="348"/>
      <c r="K54" s="348"/>
      <c r="L54" s="348"/>
      <c r="M54" s="348"/>
      <c r="N54" s="362" t="s">
        <v>3</v>
      </c>
      <c r="O54" s="363"/>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7"/>
      <c r="AZ54" s="63"/>
      <c r="BA54" s="21"/>
      <c r="BB54" s="347"/>
      <c r="BC54" s="348"/>
      <c r="BD54" s="348"/>
      <c r="BE54" s="348"/>
      <c r="BF54" s="348"/>
      <c r="BG54" s="348"/>
      <c r="BH54" s="348"/>
      <c r="BI54" s="348"/>
      <c r="BJ54" s="348"/>
      <c r="BK54" s="348"/>
      <c r="BL54" s="348"/>
      <c r="BM54" s="348"/>
      <c r="BN54" s="362" t="s">
        <v>3</v>
      </c>
      <c r="BO54" s="363"/>
      <c r="BP54" s="364" t="s">
        <v>2386</v>
      </c>
      <c r="BQ54" s="364"/>
      <c r="BR54" s="364"/>
      <c r="BS54" s="364"/>
      <c r="BT54" s="364"/>
      <c r="BU54" s="364"/>
      <c r="BV54" s="364"/>
      <c r="BW54" s="364"/>
      <c r="BX54" s="364"/>
      <c r="BY54" s="364"/>
      <c r="BZ54" s="364"/>
      <c r="CA54" s="364"/>
      <c r="CB54" s="364"/>
      <c r="CC54" s="364"/>
      <c r="CD54" s="364"/>
      <c r="CE54" s="364"/>
      <c r="CF54" s="364"/>
      <c r="CG54" s="364"/>
      <c r="CH54" s="364"/>
      <c r="CI54" s="364"/>
      <c r="CJ54" s="364"/>
      <c r="CK54" s="364"/>
      <c r="CL54" s="364"/>
      <c r="CM54" s="364"/>
      <c r="CN54" s="364"/>
      <c r="CO54" s="364"/>
      <c r="CP54" s="364"/>
      <c r="CQ54" s="364"/>
      <c r="CR54" s="364"/>
      <c r="CS54" s="364"/>
      <c r="CT54" s="364"/>
      <c r="CU54" s="364"/>
      <c r="CV54" s="364"/>
      <c r="CW54" s="364"/>
      <c r="CX54" s="364"/>
      <c r="CY54" s="365"/>
      <c r="CZ54" s="63"/>
    </row>
    <row r="55" spans="1:104" s="9" customFormat="1" ht="6" customHeight="1" x14ac:dyDescent="0.15">
      <c r="A55" s="33"/>
      <c r="B55" s="38"/>
      <c r="C55" s="38"/>
      <c r="D55" s="38"/>
      <c r="E55" s="38"/>
      <c r="F55" s="38"/>
      <c r="G55" s="38"/>
      <c r="H55" s="38"/>
      <c r="I55" s="38"/>
      <c r="J55" s="38"/>
      <c r="K55" s="38"/>
      <c r="L55" s="38"/>
      <c r="M55" s="38"/>
      <c r="N55" s="39"/>
      <c r="O55" s="39"/>
      <c r="P55" s="39"/>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35"/>
      <c r="BA55" s="33"/>
      <c r="BB55" s="38"/>
      <c r="BC55" s="38"/>
      <c r="BD55" s="38"/>
      <c r="BE55" s="38"/>
      <c r="BF55" s="38"/>
      <c r="BG55" s="38"/>
      <c r="BH55" s="38"/>
      <c r="BI55" s="38"/>
      <c r="BJ55" s="38"/>
      <c r="BK55" s="38"/>
      <c r="BL55" s="38"/>
      <c r="BM55" s="38"/>
      <c r="BN55" s="39"/>
      <c r="BO55" s="39"/>
      <c r="BP55" s="39"/>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35"/>
    </row>
    <row r="56" spans="1:104" ht="15" customHeight="1" x14ac:dyDescent="0.15">
      <c r="A56" s="45" t="s">
        <v>25</v>
      </c>
      <c r="B56" s="41"/>
      <c r="C56" s="41"/>
      <c r="D56" s="41"/>
      <c r="E56" s="42"/>
      <c r="F56" s="42"/>
      <c r="G56" s="42"/>
      <c r="H56" s="42"/>
      <c r="I56" s="42"/>
      <c r="J56" s="42"/>
      <c r="K56" s="42"/>
      <c r="L56" s="42"/>
      <c r="M56" s="42"/>
      <c r="N56" s="42"/>
      <c r="O56" s="42"/>
      <c r="P56" s="42"/>
      <c r="Q56" s="43"/>
      <c r="R56" s="42"/>
      <c r="S56" s="42"/>
      <c r="T56" s="42"/>
      <c r="U56" s="42"/>
      <c r="V56" s="42"/>
      <c r="W56" s="51"/>
      <c r="X56" s="51"/>
      <c r="Y56" s="51"/>
      <c r="Z56" s="51"/>
      <c r="AA56" s="42"/>
      <c r="AB56" s="42"/>
      <c r="AC56" s="42"/>
      <c r="AD56" s="42"/>
      <c r="AE56" s="42"/>
      <c r="AF56" s="42"/>
      <c r="AG56" s="42"/>
      <c r="AH56" s="42"/>
      <c r="AI56" s="42"/>
      <c r="AJ56" s="42"/>
      <c r="AK56" s="22"/>
      <c r="AL56" s="22"/>
      <c r="AM56" s="22"/>
      <c r="AN56" s="22"/>
      <c r="AO56" s="22"/>
      <c r="AP56" s="22"/>
      <c r="AQ56" s="22"/>
      <c r="AR56" s="22"/>
      <c r="AS56" s="22"/>
      <c r="AT56" s="22"/>
      <c r="AU56" s="22"/>
      <c r="AV56" s="22"/>
      <c r="AW56" s="22"/>
      <c r="AX56" s="22"/>
      <c r="AY56" s="22"/>
      <c r="AZ56" s="22"/>
      <c r="BA56" s="45" t="s">
        <v>25</v>
      </c>
      <c r="BB56" s="41"/>
      <c r="BC56" s="41"/>
      <c r="BD56" s="41"/>
      <c r="BE56" s="42"/>
      <c r="BF56" s="42"/>
      <c r="BG56" s="42"/>
      <c r="BH56" s="42"/>
      <c r="BI56" s="42"/>
      <c r="BJ56" s="42"/>
      <c r="BK56" s="42"/>
      <c r="BL56" s="42"/>
      <c r="BM56" s="42"/>
      <c r="BN56" s="42"/>
      <c r="BO56" s="42"/>
      <c r="BP56" s="42"/>
      <c r="BQ56" s="43"/>
      <c r="BR56" s="42"/>
      <c r="BS56" s="42"/>
      <c r="BT56" s="42"/>
      <c r="BU56" s="42"/>
      <c r="BV56" s="42"/>
      <c r="BW56" s="51"/>
      <c r="BX56" s="51"/>
      <c r="BY56" s="51"/>
      <c r="BZ56" s="51"/>
      <c r="CA56" s="42"/>
      <c r="CB56" s="42"/>
      <c r="CC56" s="42"/>
      <c r="CD56" s="42"/>
      <c r="CE56" s="42"/>
      <c r="CF56" s="42"/>
      <c r="CG56" s="42"/>
      <c r="CH56" s="42"/>
      <c r="CI56" s="42"/>
      <c r="CJ56" s="42"/>
      <c r="CK56" s="22"/>
      <c r="CL56" s="22"/>
      <c r="CM56" s="22"/>
      <c r="CN56" s="22"/>
      <c r="CO56" s="22"/>
      <c r="CP56" s="22"/>
      <c r="CQ56" s="22"/>
      <c r="CR56" s="22"/>
      <c r="CS56" s="22"/>
      <c r="CT56" s="22"/>
      <c r="CU56" s="22"/>
      <c r="CV56" s="22"/>
      <c r="CW56" s="22"/>
      <c r="CX56" s="22"/>
      <c r="CY56" s="22"/>
      <c r="CZ56" s="22"/>
    </row>
    <row r="57" spans="1:104" ht="18.75" customHeight="1" x14ac:dyDescent="0.15">
      <c r="B57" s="282" t="s">
        <v>1099</v>
      </c>
      <c r="C57" s="283"/>
      <c r="D57" s="283"/>
      <c r="E57" s="283"/>
      <c r="F57" s="283"/>
      <c r="G57" s="284"/>
      <c r="H57" s="291" t="s">
        <v>1397</v>
      </c>
      <c r="I57" s="292"/>
      <c r="J57" s="292"/>
      <c r="K57" s="292"/>
      <c r="L57" s="292"/>
      <c r="M57" s="293"/>
      <c r="N57" s="534"/>
      <c r="O57" s="535"/>
      <c r="P57" s="535"/>
      <c r="Q57" s="535"/>
      <c r="R57" s="535"/>
      <c r="S57" s="535"/>
      <c r="T57" s="535"/>
      <c r="U57" s="535"/>
      <c r="V57" s="535"/>
      <c r="W57" s="535"/>
      <c r="X57" s="535"/>
      <c r="Y57" s="535"/>
      <c r="Z57" s="535"/>
      <c r="AA57" s="535"/>
      <c r="AB57" s="535"/>
      <c r="AC57" s="535"/>
      <c r="AD57" s="535"/>
      <c r="AE57" s="535"/>
      <c r="AF57" s="535"/>
      <c r="AG57" s="535"/>
      <c r="AH57" s="16" t="s">
        <v>51</v>
      </c>
      <c r="AI57" s="535"/>
      <c r="AJ57" s="535"/>
      <c r="AK57" s="535"/>
      <c r="AL57" s="535"/>
      <c r="AM57" s="535"/>
      <c r="AN57" s="535"/>
      <c r="AO57" s="535"/>
      <c r="AP57" s="535"/>
      <c r="AQ57" s="535"/>
      <c r="AR57" s="535"/>
      <c r="AS57" s="535"/>
      <c r="AT57" s="535"/>
      <c r="AU57" s="535"/>
      <c r="AV57" s="535"/>
      <c r="AW57" s="535"/>
      <c r="AX57" s="535"/>
      <c r="AY57" s="17" t="s">
        <v>53</v>
      </c>
      <c r="AZ57" s="64"/>
      <c r="BA57" s="21"/>
      <c r="BB57" s="282" t="s">
        <v>1099</v>
      </c>
      <c r="BC57" s="283"/>
      <c r="BD57" s="283"/>
      <c r="BE57" s="283"/>
      <c r="BF57" s="283"/>
      <c r="BG57" s="284"/>
      <c r="BH57" s="291" t="s">
        <v>1397</v>
      </c>
      <c r="BI57" s="292"/>
      <c r="BJ57" s="292"/>
      <c r="BK57" s="292"/>
      <c r="BL57" s="292"/>
      <c r="BM57" s="293"/>
      <c r="BN57" s="294" t="s">
        <v>2389</v>
      </c>
      <c r="BO57" s="295"/>
      <c r="BP57" s="295"/>
      <c r="BQ57" s="295"/>
      <c r="BR57" s="295"/>
      <c r="BS57" s="295"/>
      <c r="BT57" s="295"/>
      <c r="BU57" s="295"/>
      <c r="BV57" s="295"/>
      <c r="BW57" s="295"/>
      <c r="BX57" s="295"/>
      <c r="BY57" s="295"/>
      <c r="BZ57" s="295"/>
      <c r="CA57" s="295"/>
      <c r="CB57" s="295"/>
      <c r="CC57" s="295"/>
      <c r="CD57" s="295"/>
      <c r="CE57" s="295"/>
      <c r="CF57" s="295"/>
      <c r="CG57" s="295"/>
      <c r="CH57" s="16" t="s">
        <v>51</v>
      </c>
      <c r="CI57" s="295" t="s">
        <v>2390</v>
      </c>
      <c r="CJ57" s="295"/>
      <c r="CK57" s="295"/>
      <c r="CL57" s="295"/>
      <c r="CM57" s="295"/>
      <c r="CN57" s="295"/>
      <c r="CO57" s="295"/>
      <c r="CP57" s="295"/>
      <c r="CQ57" s="295"/>
      <c r="CR57" s="295"/>
      <c r="CS57" s="295"/>
      <c r="CT57" s="295"/>
      <c r="CU57" s="295"/>
      <c r="CV57" s="295"/>
      <c r="CW57" s="295"/>
      <c r="CX57" s="295"/>
      <c r="CY57" s="17" t="s">
        <v>52</v>
      </c>
      <c r="CZ57" s="64"/>
    </row>
    <row r="58" spans="1:104" ht="18.75" customHeight="1" x14ac:dyDescent="0.15">
      <c r="B58" s="285"/>
      <c r="C58" s="286"/>
      <c r="D58" s="286"/>
      <c r="E58" s="286"/>
      <c r="F58" s="286"/>
      <c r="G58" s="287"/>
      <c r="H58" s="296" t="s">
        <v>38</v>
      </c>
      <c r="I58" s="297"/>
      <c r="J58" s="297"/>
      <c r="K58" s="297"/>
      <c r="L58" s="297"/>
      <c r="M58" s="298"/>
      <c r="N58" s="540"/>
      <c r="O58" s="541"/>
      <c r="P58" s="541"/>
      <c r="Q58" s="541"/>
      <c r="R58" s="541"/>
      <c r="S58" s="541"/>
      <c r="T58" s="541"/>
      <c r="U58" s="541"/>
      <c r="V58" s="541"/>
      <c r="W58" s="541"/>
      <c r="X58" s="541"/>
      <c r="Y58" s="541"/>
      <c r="Z58" s="541"/>
      <c r="AA58" s="541"/>
      <c r="AB58" s="541"/>
      <c r="AC58" s="541"/>
      <c r="AD58" s="541"/>
      <c r="AE58" s="541"/>
      <c r="AF58" s="541"/>
      <c r="AG58" s="541"/>
      <c r="AH58" s="541"/>
      <c r="AI58" s="541"/>
      <c r="AJ58" s="541"/>
      <c r="AK58" s="541"/>
      <c r="AL58" s="541"/>
      <c r="AM58" s="541"/>
      <c r="AN58" s="541"/>
      <c r="AO58" s="541"/>
      <c r="AP58" s="541"/>
      <c r="AQ58" s="541"/>
      <c r="AR58" s="541"/>
      <c r="AS58" s="541"/>
      <c r="AT58" s="541"/>
      <c r="AU58" s="541"/>
      <c r="AV58" s="541"/>
      <c r="AW58" s="541"/>
      <c r="AX58" s="541"/>
      <c r="AY58" s="542"/>
      <c r="AZ58" s="59"/>
      <c r="BA58" s="21"/>
      <c r="BB58" s="285"/>
      <c r="BC58" s="286"/>
      <c r="BD58" s="286"/>
      <c r="BE58" s="286"/>
      <c r="BF58" s="286"/>
      <c r="BG58" s="287"/>
      <c r="BH58" s="296" t="s">
        <v>38</v>
      </c>
      <c r="BI58" s="297"/>
      <c r="BJ58" s="297"/>
      <c r="BK58" s="297"/>
      <c r="BL58" s="297"/>
      <c r="BM58" s="298"/>
      <c r="BN58" s="299" t="s">
        <v>2388</v>
      </c>
      <c r="BO58" s="300"/>
      <c r="BP58" s="300"/>
      <c r="BQ58" s="300"/>
      <c r="BR58" s="300"/>
      <c r="BS58" s="300"/>
      <c r="BT58" s="300"/>
      <c r="BU58" s="300"/>
      <c r="BV58" s="300"/>
      <c r="BW58" s="300"/>
      <c r="BX58" s="300"/>
      <c r="BY58" s="300"/>
      <c r="BZ58" s="300"/>
      <c r="CA58" s="300"/>
      <c r="CB58" s="300"/>
      <c r="CC58" s="300"/>
      <c r="CD58" s="300"/>
      <c r="CE58" s="300"/>
      <c r="CF58" s="300"/>
      <c r="CG58" s="300"/>
      <c r="CH58" s="300"/>
      <c r="CI58" s="300"/>
      <c r="CJ58" s="300"/>
      <c r="CK58" s="300"/>
      <c r="CL58" s="300"/>
      <c r="CM58" s="300"/>
      <c r="CN58" s="300"/>
      <c r="CO58" s="300"/>
      <c r="CP58" s="300"/>
      <c r="CQ58" s="300"/>
      <c r="CR58" s="300"/>
      <c r="CS58" s="300"/>
      <c r="CT58" s="300"/>
      <c r="CU58" s="300"/>
      <c r="CV58" s="300"/>
      <c r="CW58" s="300"/>
      <c r="CX58" s="300"/>
      <c r="CY58" s="301"/>
      <c r="CZ58" s="59"/>
    </row>
    <row r="59" spans="1:104" ht="18.75" customHeight="1" x14ac:dyDescent="0.15">
      <c r="B59" s="285"/>
      <c r="C59" s="286"/>
      <c r="D59" s="286"/>
      <c r="E59" s="286"/>
      <c r="F59" s="286"/>
      <c r="G59" s="287"/>
      <c r="H59" s="296" t="s">
        <v>45</v>
      </c>
      <c r="I59" s="297"/>
      <c r="J59" s="297"/>
      <c r="K59" s="297"/>
      <c r="L59" s="297"/>
      <c r="M59" s="298"/>
      <c r="N59" s="530"/>
      <c r="O59" s="531"/>
      <c r="P59" s="531"/>
      <c r="Q59" s="531"/>
      <c r="R59" s="531"/>
      <c r="S59" s="531"/>
      <c r="T59" s="531"/>
      <c r="U59" s="531"/>
      <c r="V59" s="531"/>
      <c r="W59" s="531"/>
      <c r="X59" s="531"/>
      <c r="Y59" s="531"/>
      <c r="Z59" s="531"/>
      <c r="AA59" s="531"/>
      <c r="AB59" s="531"/>
      <c r="AC59" s="531"/>
      <c r="AD59" s="531"/>
      <c r="AE59" s="531"/>
      <c r="AF59" s="531"/>
      <c r="AG59" s="531"/>
      <c r="AH59" s="531"/>
      <c r="AI59" s="531"/>
      <c r="AJ59" s="531"/>
      <c r="AK59" s="531"/>
      <c r="AL59" s="531"/>
      <c r="AM59" s="531"/>
      <c r="AN59" s="531"/>
      <c r="AO59" s="531"/>
      <c r="AP59" s="531"/>
      <c r="AQ59" s="531"/>
      <c r="AR59" s="531"/>
      <c r="AS59" s="531"/>
      <c r="AT59" s="531"/>
      <c r="AU59" s="531"/>
      <c r="AV59" s="531"/>
      <c r="AW59" s="531"/>
      <c r="AX59" s="531"/>
      <c r="AY59" s="532"/>
      <c r="AZ59" s="58"/>
      <c r="BA59" s="21"/>
      <c r="BB59" s="285"/>
      <c r="BC59" s="286"/>
      <c r="BD59" s="286"/>
      <c r="BE59" s="286"/>
      <c r="BF59" s="286"/>
      <c r="BG59" s="287"/>
      <c r="BH59" s="296" t="s">
        <v>45</v>
      </c>
      <c r="BI59" s="297"/>
      <c r="BJ59" s="297"/>
      <c r="BK59" s="297"/>
      <c r="BL59" s="297"/>
      <c r="BM59" s="298"/>
      <c r="BN59" s="302" t="s">
        <v>2391</v>
      </c>
      <c r="BO59" s="303"/>
      <c r="BP59" s="303"/>
      <c r="BQ59" s="303"/>
      <c r="BR59" s="303"/>
      <c r="BS59" s="303"/>
      <c r="BT59" s="303"/>
      <c r="BU59" s="303"/>
      <c r="BV59" s="303"/>
      <c r="BW59" s="303"/>
      <c r="BX59" s="303"/>
      <c r="BY59" s="303"/>
      <c r="BZ59" s="303"/>
      <c r="CA59" s="303"/>
      <c r="CB59" s="303"/>
      <c r="CC59" s="303"/>
      <c r="CD59" s="303"/>
      <c r="CE59" s="303"/>
      <c r="CF59" s="303"/>
      <c r="CG59" s="303"/>
      <c r="CH59" s="303"/>
      <c r="CI59" s="303"/>
      <c r="CJ59" s="303"/>
      <c r="CK59" s="303"/>
      <c r="CL59" s="303"/>
      <c r="CM59" s="303"/>
      <c r="CN59" s="303"/>
      <c r="CO59" s="303"/>
      <c r="CP59" s="303"/>
      <c r="CQ59" s="303"/>
      <c r="CR59" s="303"/>
      <c r="CS59" s="303"/>
      <c r="CT59" s="303"/>
      <c r="CU59" s="303"/>
      <c r="CV59" s="303"/>
      <c r="CW59" s="303"/>
      <c r="CX59" s="303"/>
      <c r="CY59" s="304"/>
      <c r="CZ59" s="58"/>
    </row>
    <row r="60" spans="1:104" ht="18.75" customHeight="1" x14ac:dyDescent="0.15">
      <c r="B60" s="285"/>
      <c r="C60" s="286"/>
      <c r="D60" s="286"/>
      <c r="E60" s="286"/>
      <c r="F60" s="286"/>
      <c r="G60" s="287"/>
      <c r="H60" s="305" t="s">
        <v>55</v>
      </c>
      <c r="I60" s="306"/>
      <c r="J60" s="306"/>
      <c r="K60" s="306"/>
      <c r="L60" s="306"/>
      <c r="M60" s="307"/>
      <c r="N60" s="548" t="s">
        <v>18</v>
      </c>
      <c r="O60" s="549"/>
      <c r="P60" s="549"/>
      <c r="Q60" s="549"/>
      <c r="R60" s="549" t="s">
        <v>18</v>
      </c>
      <c r="S60" s="549"/>
      <c r="T60" s="549"/>
      <c r="U60" s="549"/>
      <c r="V60" s="549"/>
      <c r="W60" s="549"/>
      <c r="X60" s="549"/>
      <c r="Y60" s="543"/>
      <c r="Z60" s="543"/>
      <c r="AA60" s="543"/>
      <c r="AB60" s="543"/>
      <c r="AC60" s="543"/>
      <c r="AD60" s="544"/>
      <c r="AE60" s="544"/>
      <c r="AF60" s="544"/>
      <c r="AG60" s="544"/>
      <c r="AH60" s="544"/>
      <c r="AI60" s="544"/>
      <c r="AJ60" s="544"/>
      <c r="AK60" s="544"/>
      <c r="AL60" s="544"/>
      <c r="AM60" s="544"/>
      <c r="AN60" s="544"/>
      <c r="AO60" s="544"/>
      <c r="AP60" s="113" t="s">
        <v>51</v>
      </c>
      <c r="AQ60" s="545"/>
      <c r="AR60" s="545"/>
      <c r="AS60" s="545"/>
      <c r="AT60" s="114" t="s">
        <v>21</v>
      </c>
      <c r="AU60" s="533"/>
      <c r="AV60" s="533"/>
      <c r="AW60" s="533"/>
      <c r="AX60" s="533"/>
      <c r="AY60" s="115" t="s">
        <v>53</v>
      </c>
      <c r="AZ60" s="64"/>
      <c r="BA60" s="21"/>
      <c r="BB60" s="285"/>
      <c r="BC60" s="286"/>
      <c r="BD60" s="286"/>
      <c r="BE60" s="286"/>
      <c r="BF60" s="286"/>
      <c r="BG60" s="287"/>
      <c r="BH60" s="305" t="s">
        <v>55</v>
      </c>
      <c r="BI60" s="306"/>
      <c r="BJ60" s="306"/>
      <c r="BK60" s="306"/>
      <c r="BL60" s="306"/>
      <c r="BM60" s="307"/>
      <c r="BN60" s="308" t="s">
        <v>83</v>
      </c>
      <c r="BO60" s="309"/>
      <c r="BP60" s="309"/>
      <c r="BQ60" s="309"/>
      <c r="BR60" s="309" t="s">
        <v>564</v>
      </c>
      <c r="BS60" s="309"/>
      <c r="BT60" s="309"/>
      <c r="BU60" s="309"/>
      <c r="BV60" s="309"/>
      <c r="BW60" s="309"/>
      <c r="BX60" s="309"/>
      <c r="BY60" s="310" t="s">
        <v>2362</v>
      </c>
      <c r="BZ60" s="310"/>
      <c r="CA60" s="310"/>
      <c r="CB60" s="310"/>
      <c r="CC60" s="310"/>
      <c r="CD60" s="311"/>
      <c r="CE60" s="311"/>
      <c r="CF60" s="311"/>
      <c r="CG60" s="311"/>
      <c r="CH60" s="311"/>
      <c r="CI60" s="311"/>
      <c r="CJ60" s="311"/>
      <c r="CK60" s="311"/>
      <c r="CL60" s="311"/>
      <c r="CM60" s="311"/>
      <c r="CN60" s="311"/>
      <c r="CO60" s="311"/>
      <c r="CP60" s="113" t="s">
        <v>51</v>
      </c>
      <c r="CQ60" s="312" t="s">
        <v>2392</v>
      </c>
      <c r="CR60" s="312"/>
      <c r="CS60" s="312"/>
      <c r="CT60" s="114" t="s">
        <v>10</v>
      </c>
      <c r="CU60" s="313" t="s">
        <v>2393</v>
      </c>
      <c r="CV60" s="313"/>
      <c r="CW60" s="313"/>
      <c r="CX60" s="313"/>
      <c r="CY60" s="115" t="s">
        <v>52</v>
      </c>
      <c r="CZ60" s="64"/>
    </row>
    <row r="61" spans="1:104" ht="18.75" customHeight="1" x14ac:dyDescent="0.15">
      <c r="B61" s="288"/>
      <c r="C61" s="289"/>
      <c r="D61" s="289"/>
      <c r="E61" s="289"/>
      <c r="F61" s="289"/>
      <c r="G61" s="290"/>
      <c r="H61" s="314" t="s">
        <v>39</v>
      </c>
      <c r="I61" s="315"/>
      <c r="J61" s="315"/>
      <c r="K61" s="315"/>
      <c r="L61" s="315"/>
      <c r="M61" s="316"/>
      <c r="N61" s="539"/>
      <c r="O61" s="538"/>
      <c r="P61" s="538"/>
      <c r="Q61" s="538"/>
      <c r="R61" s="86" t="s">
        <v>21</v>
      </c>
      <c r="S61" s="538"/>
      <c r="T61" s="538"/>
      <c r="U61" s="538"/>
      <c r="V61" s="538"/>
      <c r="W61" s="86" t="s">
        <v>21</v>
      </c>
      <c r="X61" s="538"/>
      <c r="Y61" s="538"/>
      <c r="Z61" s="538"/>
      <c r="AA61" s="538"/>
      <c r="AB61" s="538"/>
      <c r="AC61" s="538"/>
      <c r="AD61" s="319"/>
      <c r="AE61" s="320"/>
      <c r="AF61" s="320"/>
      <c r="AG61" s="320"/>
      <c r="AH61" s="320"/>
      <c r="AI61" s="320"/>
      <c r="AJ61" s="320"/>
      <c r="AK61" s="320"/>
      <c r="AL61" s="320"/>
      <c r="AM61" s="320"/>
      <c r="AN61" s="320"/>
      <c r="AO61" s="320"/>
      <c r="AP61" s="320"/>
      <c r="AQ61" s="320"/>
      <c r="AR61" s="320"/>
      <c r="AS61" s="320"/>
      <c r="AT61" s="320"/>
      <c r="AU61" s="320"/>
      <c r="AV61" s="320"/>
      <c r="AW61" s="320"/>
      <c r="AX61" s="320"/>
      <c r="AY61" s="321"/>
      <c r="AZ61" s="65"/>
      <c r="BA61" s="21"/>
      <c r="BB61" s="288"/>
      <c r="BC61" s="289"/>
      <c r="BD61" s="289"/>
      <c r="BE61" s="289"/>
      <c r="BF61" s="289"/>
      <c r="BG61" s="290"/>
      <c r="BH61" s="314" t="s">
        <v>39</v>
      </c>
      <c r="BI61" s="315"/>
      <c r="BJ61" s="315"/>
      <c r="BK61" s="315"/>
      <c r="BL61" s="315"/>
      <c r="BM61" s="316"/>
      <c r="BN61" s="317" t="s">
        <v>2377</v>
      </c>
      <c r="BO61" s="318"/>
      <c r="BP61" s="318"/>
      <c r="BQ61" s="318"/>
      <c r="BR61" s="86" t="s">
        <v>10</v>
      </c>
      <c r="BS61" s="318" t="s">
        <v>2368</v>
      </c>
      <c r="BT61" s="318"/>
      <c r="BU61" s="318"/>
      <c r="BV61" s="318"/>
      <c r="BW61" s="86" t="s">
        <v>10</v>
      </c>
      <c r="BX61" s="318" t="s">
        <v>2394</v>
      </c>
      <c r="BY61" s="318"/>
      <c r="BZ61" s="318"/>
      <c r="CA61" s="318"/>
      <c r="CB61" s="318"/>
      <c r="CC61" s="318"/>
      <c r="CD61" s="319"/>
      <c r="CE61" s="320"/>
      <c r="CF61" s="320"/>
      <c r="CG61" s="320"/>
      <c r="CH61" s="320"/>
      <c r="CI61" s="320"/>
      <c r="CJ61" s="320"/>
      <c r="CK61" s="320"/>
      <c r="CL61" s="320"/>
      <c r="CM61" s="320"/>
      <c r="CN61" s="320"/>
      <c r="CO61" s="320"/>
      <c r="CP61" s="320"/>
      <c r="CQ61" s="320"/>
      <c r="CR61" s="320"/>
      <c r="CS61" s="320"/>
      <c r="CT61" s="320"/>
      <c r="CU61" s="320"/>
      <c r="CV61" s="320"/>
      <c r="CW61" s="320"/>
      <c r="CX61" s="320"/>
      <c r="CY61" s="321"/>
      <c r="CZ61" s="65"/>
    </row>
    <row r="62" spans="1:104" ht="9" customHeight="1" x14ac:dyDescent="0.15">
      <c r="B62" s="250" t="s">
        <v>2354</v>
      </c>
      <c r="C62" s="251"/>
      <c r="D62" s="251"/>
      <c r="E62" s="251"/>
      <c r="F62" s="251"/>
      <c r="G62" s="251"/>
      <c r="H62" s="251"/>
      <c r="I62" s="251"/>
      <c r="J62" s="251"/>
      <c r="K62" s="251"/>
      <c r="L62" s="251"/>
      <c r="M62" s="252"/>
      <c r="N62" s="607"/>
      <c r="O62" s="608"/>
      <c r="P62" s="608"/>
      <c r="Q62" s="608"/>
      <c r="R62" s="608"/>
      <c r="S62" s="608"/>
      <c r="T62" s="608"/>
      <c r="U62" s="608"/>
      <c r="V62" s="608"/>
      <c r="W62" s="608"/>
      <c r="X62" s="608"/>
      <c r="Y62" s="608"/>
      <c r="Z62" s="608"/>
      <c r="AA62" s="608"/>
      <c r="AB62" s="608"/>
      <c r="AC62" s="608"/>
      <c r="AD62" s="609"/>
      <c r="AE62" s="609"/>
      <c r="AF62" s="609"/>
      <c r="AG62" s="609"/>
      <c r="AH62" s="609"/>
      <c r="AI62" s="609"/>
      <c r="AJ62" s="609"/>
      <c r="AK62" s="609"/>
      <c r="AL62" s="609"/>
      <c r="AM62" s="609"/>
      <c r="AN62" s="609"/>
      <c r="AO62" s="609"/>
      <c r="AP62" s="609"/>
      <c r="AQ62" s="609"/>
      <c r="AR62" s="609"/>
      <c r="AS62" s="609"/>
      <c r="AT62" s="609"/>
      <c r="AU62" s="609"/>
      <c r="AV62" s="609"/>
      <c r="AW62" s="609"/>
      <c r="AX62" s="609"/>
      <c r="AY62" s="610"/>
      <c r="AZ62" s="66"/>
      <c r="BA62" s="21"/>
      <c r="BB62" s="250" t="s">
        <v>2354</v>
      </c>
      <c r="BC62" s="251"/>
      <c r="BD62" s="251"/>
      <c r="BE62" s="251"/>
      <c r="BF62" s="251"/>
      <c r="BG62" s="251"/>
      <c r="BH62" s="251"/>
      <c r="BI62" s="251"/>
      <c r="BJ62" s="251"/>
      <c r="BK62" s="251"/>
      <c r="BL62" s="251"/>
      <c r="BM62" s="252"/>
      <c r="BN62" s="256" t="s">
        <v>2391</v>
      </c>
      <c r="BO62" s="257"/>
      <c r="BP62" s="257"/>
      <c r="BQ62" s="257"/>
      <c r="BR62" s="257"/>
      <c r="BS62" s="257"/>
      <c r="BT62" s="257"/>
      <c r="BU62" s="257"/>
      <c r="BV62" s="257"/>
      <c r="BW62" s="257"/>
      <c r="BX62" s="257"/>
      <c r="BY62" s="257"/>
      <c r="BZ62" s="257"/>
      <c r="CA62" s="257"/>
      <c r="CB62" s="257"/>
      <c r="CC62" s="257"/>
      <c r="CD62" s="258"/>
      <c r="CE62" s="258"/>
      <c r="CF62" s="258"/>
      <c r="CG62" s="258"/>
      <c r="CH62" s="258"/>
      <c r="CI62" s="258"/>
      <c r="CJ62" s="258"/>
      <c r="CK62" s="258"/>
      <c r="CL62" s="258"/>
      <c r="CM62" s="258"/>
      <c r="CN62" s="258"/>
      <c r="CO62" s="258"/>
      <c r="CP62" s="258"/>
      <c r="CQ62" s="258"/>
      <c r="CR62" s="258"/>
      <c r="CS62" s="258"/>
      <c r="CT62" s="258"/>
      <c r="CU62" s="258"/>
      <c r="CV62" s="258"/>
      <c r="CW62" s="258"/>
      <c r="CX62" s="258"/>
      <c r="CY62" s="259"/>
      <c r="CZ62" s="66"/>
    </row>
    <row r="63" spans="1:104" ht="9" customHeight="1" x14ac:dyDescent="0.15">
      <c r="B63" s="253"/>
      <c r="C63" s="254"/>
      <c r="D63" s="254"/>
      <c r="E63" s="254"/>
      <c r="F63" s="254"/>
      <c r="G63" s="254"/>
      <c r="H63" s="254"/>
      <c r="I63" s="254"/>
      <c r="J63" s="254"/>
      <c r="K63" s="254"/>
      <c r="L63" s="254"/>
      <c r="M63" s="255"/>
      <c r="N63" s="611"/>
      <c r="O63" s="612"/>
      <c r="P63" s="612"/>
      <c r="Q63" s="612"/>
      <c r="R63" s="612"/>
      <c r="S63" s="612"/>
      <c r="T63" s="612"/>
      <c r="U63" s="612"/>
      <c r="V63" s="612"/>
      <c r="W63" s="612"/>
      <c r="X63" s="612"/>
      <c r="Y63" s="612"/>
      <c r="Z63" s="612"/>
      <c r="AA63" s="612"/>
      <c r="AB63" s="612"/>
      <c r="AC63" s="612"/>
      <c r="AD63" s="612"/>
      <c r="AE63" s="612"/>
      <c r="AF63" s="612"/>
      <c r="AG63" s="612"/>
      <c r="AH63" s="612"/>
      <c r="AI63" s="612"/>
      <c r="AJ63" s="612"/>
      <c r="AK63" s="612"/>
      <c r="AL63" s="612"/>
      <c r="AM63" s="612"/>
      <c r="AN63" s="612"/>
      <c r="AO63" s="612"/>
      <c r="AP63" s="612"/>
      <c r="AQ63" s="612"/>
      <c r="AR63" s="612"/>
      <c r="AS63" s="612"/>
      <c r="AT63" s="612"/>
      <c r="AU63" s="612"/>
      <c r="AV63" s="612"/>
      <c r="AW63" s="612"/>
      <c r="AX63" s="612"/>
      <c r="AY63" s="613"/>
      <c r="AZ63" s="66"/>
      <c r="BA63" s="21"/>
      <c r="BB63" s="253"/>
      <c r="BC63" s="254"/>
      <c r="BD63" s="254"/>
      <c r="BE63" s="254"/>
      <c r="BF63" s="254"/>
      <c r="BG63" s="254"/>
      <c r="BH63" s="254"/>
      <c r="BI63" s="254"/>
      <c r="BJ63" s="254"/>
      <c r="BK63" s="254"/>
      <c r="BL63" s="254"/>
      <c r="BM63" s="255"/>
      <c r="BN63" s="260"/>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2"/>
      <c r="CZ63" s="66"/>
    </row>
    <row r="64" spans="1:104" ht="6" customHeight="1" x14ac:dyDescent="0.15">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row>
    <row r="65" spans="1:103" ht="15" customHeight="1" x14ac:dyDescent="0.15">
      <c r="A65" s="32" t="s">
        <v>26</v>
      </c>
      <c r="B65" s="32"/>
      <c r="C65" s="22"/>
      <c r="D65" s="22"/>
      <c r="E65" s="22"/>
      <c r="F65" s="22"/>
      <c r="G65" s="22"/>
      <c r="H65" s="22"/>
      <c r="I65" s="22"/>
      <c r="J65" s="22"/>
      <c r="K65" s="22"/>
      <c r="L65" s="22"/>
      <c r="M65" s="22"/>
      <c r="N65" s="46"/>
      <c r="O65" s="46"/>
      <c r="P65" s="46"/>
      <c r="Q65" s="46"/>
      <c r="R65" s="46"/>
      <c r="S65" s="46"/>
      <c r="T65" s="46"/>
      <c r="U65" s="46"/>
      <c r="V65" s="46"/>
      <c r="W65" s="46"/>
      <c r="X65" s="46"/>
      <c r="Y65" s="46"/>
      <c r="Z65" s="46"/>
      <c r="AA65" s="46"/>
      <c r="AB65" s="46"/>
      <c r="AC65" s="46"/>
      <c r="AD65" s="46"/>
      <c r="AE65" s="46"/>
      <c r="AF65" s="33"/>
      <c r="AG65" s="22"/>
      <c r="AH65" s="46"/>
      <c r="AI65" s="14"/>
      <c r="AJ65" s="14"/>
      <c r="AK65" s="14"/>
      <c r="AL65" s="14"/>
      <c r="AM65" s="14"/>
      <c r="AN65" s="14"/>
      <c r="AO65" s="14"/>
      <c r="AP65" s="14"/>
      <c r="AQ65" s="14"/>
      <c r="AR65" s="14"/>
      <c r="AS65" s="14"/>
      <c r="AT65" s="14"/>
      <c r="AU65" s="14"/>
      <c r="AV65" s="14"/>
      <c r="AW65" s="14"/>
      <c r="AX65" s="15"/>
      <c r="AY65" s="5"/>
      <c r="AZ65" s="5"/>
      <c r="BA65" s="32" t="s">
        <v>26</v>
      </c>
      <c r="BB65" s="32"/>
      <c r="BC65" s="22"/>
      <c r="BD65" s="22"/>
      <c r="BE65" s="22"/>
      <c r="BF65" s="22"/>
      <c r="BG65" s="22"/>
      <c r="BH65" s="22"/>
      <c r="BI65" s="22"/>
      <c r="BJ65" s="22"/>
      <c r="BK65" s="22"/>
      <c r="BL65" s="22"/>
      <c r="BM65" s="22"/>
      <c r="BN65" s="46"/>
      <c r="BO65" s="46"/>
      <c r="BP65" s="46"/>
      <c r="BQ65" s="46"/>
      <c r="BR65" s="46"/>
      <c r="BS65" s="46"/>
      <c r="BT65" s="46"/>
      <c r="BU65" s="46"/>
      <c r="BV65" s="46"/>
      <c r="BW65" s="46"/>
      <c r="BX65" s="46"/>
      <c r="BY65" s="46"/>
      <c r="BZ65" s="46"/>
      <c r="CA65" s="46"/>
      <c r="CB65" s="46"/>
      <c r="CC65" s="46"/>
      <c r="CD65" s="46"/>
      <c r="CE65" s="46"/>
      <c r="CF65" s="33"/>
      <c r="CG65" s="22"/>
      <c r="CH65" s="46"/>
      <c r="CI65" s="14"/>
      <c r="CJ65" s="14"/>
      <c r="CK65" s="14"/>
      <c r="CL65" s="14"/>
      <c r="CM65" s="14"/>
      <c r="CN65" s="14"/>
      <c r="CO65" s="14"/>
      <c r="CP65" s="14"/>
      <c r="CQ65" s="14"/>
      <c r="CR65" s="14"/>
      <c r="CS65" s="14"/>
      <c r="CT65" s="14"/>
      <c r="CU65" s="14"/>
      <c r="CV65" s="14"/>
      <c r="CW65" s="14"/>
      <c r="CX65" s="15"/>
    </row>
    <row r="66" spans="1:103" s="48" customFormat="1" ht="18.75" customHeight="1" x14ac:dyDescent="0.45">
      <c r="A66" s="47"/>
      <c r="B66" s="161" t="s">
        <v>1301</v>
      </c>
      <c r="C66" s="162"/>
      <c r="D66" s="162"/>
      <c r="E66" s="162"/>
      <c r="F66" s="162"/>
      <c r="G66" s="162"/>
      <c r="H66" s="162"/>
      <c r="I66" s="162"/>
      <c r="J66" s="162"/>
      <c r="K66" s="162"/>
      <c r="L66" s="162"/>
      <c r="M66" s="162"/>
      <c r="N66" s="263" t="s">
        <v>1310</v>
      </c>
      <c r="O66" s="263"/>
      <c r="P66" s="263"/>
      <c r="Q66" s="263"/>
      <c r="R66" s="263"/>
      <c r="S66" s="263"/>
      <c r="T66" s="263"/>
      <c r="U66" s="263"/>
      <c r="V66" s="263"/>
      <c r="W66" s="263"/>
      <c r="X66" s="263"/>
      <c r="Y66" s="263"/>
      <c r="Z66" s="263"/>
      <c r="AA66" s="263"/>
      <c r="AB66" s="263"/>
      <c r="AC66" s="263"/>
      <c r="AD66" s="263"/>
      <c r="AE66" s="264"/>
      <c r="AF66" s="265"/>
      <c r="AG66" s="266"/>
      <c r="AH66" s="266"/>
      <c r="AI66" s="266"/>
      <c r="AJ66" s="266"/>
      <c r="AK66" s="266"/>
      <c r="AL66" s="266"/>
      <c r="AM66" s="266"/>
      <c r="AN66" s="266"/>
      <c r="AO66" s="266"/>
      <c r="AP66" s="266"/>
      <c r="AQ66" s="266"/>
      <c r="AR66" s="266"/>
      <c r="AS66" s="266"/>
      <c r="AT66" s="266"/>
      <c r="AU66" s="266"/>
      <c r="AV66" s="266"/>
      <c r="AW66" s="266"/>
      <c r="AX66" s="266"/>
      <c r="AY66" s="267"/>
      <c r="BA66" s="47"/>
      <c r="BB66" s="161" t="s">
        <v>1301</v>
      </c>
      <c r="BC66" s="162"/>
      <c r="BD66" s="162"/>
      <c r="BE66" s="162"/>
      <c r="BF66" s="162"/>
      <c r="BG66" s="162"/>
      <c r="BH66" s="162"/>
      <c r="BI66" s="162"/>
      <c r="BJ66" s="162"/>
      <c r="BK66" s="162"/>
      <c r="BL66" s="162"/>
      <c r="BM66" s="162"/>
      <c r="BN66" s="263" t="s">
        <v>1310</v>
      </c>
      <c r="BO66" s="263"/>
      <c r="BP66" s="263"/>
      <c r="BQ66" s="263"/>
      <c r="BR66" s="263"/>
      <c r="BS66" s="263"/>
      <c r="BT66" s="263"/>
      <c r="BU66" s="263"/>
      <c r="BV66" s="263"/>
      <c r="BW66" s="263"/>
      <c r="BX66" s="263"/>
      <c r="BY66" s="263"/>
      <c r="BZ66" s="263"/>
      <c r="CA66" s="263"/>
      <c r="CB66" s="263"/>
      <c r="CC66" s="263"/>
      <c r="CD66" s="263"/>
      <c r="CE66" s="264"/>
      <c r="CF66" s="265"/>
      <c r="CG66" s="266"/>
      <c r="CH66" s="266"/>
      <c r="CI66" s="266"/>
      <c r="CJ66" s="266"/>
      <c r="CK66" s="266"/>
      <c r="CL66" s="266"/>
      <c r="CM66" s="266"/>
      <c r="CN66" s="266"/>
      <c r="CO66" s="266"/>
      <c r="CP66" s="266"/>
      <c r="CQ66" s="266"/>
      <c r="CR66" s="266"/>
      <c r="CS66" s="266"/>
      <c r="CT66" s="266"/>
      <c r="CU66" s="266"/>
      <c r="CV66" s="266"/>
      <c r="CW66" s="266"/>
      <c r="CX66" s="266"/>
      <c r="CY66" s="267"/>
    </row>
    <row r="67" spans="1:103" s="48" customFormat="1" ht="18.75" customHeight="1" x14ac:dyDescent="0.45">
      <c r="A67" s="47"/>
      <c r="B67" s="271" t="s">
        <v>1318</v>
      </c>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3" t="str">
        <f>VLOOKUP(請求書送付方法,請求書送付方法_プラン補足,2,TRUE)</f>
        <v>はがき</v>
      </c>
      <c r="AA67" s="273"/>
      <c r="AB67" s="273"/>
      <c r="AC67" s="273"/>
      <c r="AD67" s="273"/>
      <c r="AE67" s="274"/>
      <c r="AF67" s="268"/>
      <c r="AG67" s="269"/>
      <c r="AH67" s="269"/>
      <c r="AI67" s="269"/>
      <c r="AJ67" s="269"/>
      <c r="AK67" s="269"/>
      <c r="AL67" s="269"/>
      <c r="AM67" s="269"/>
      <c r="AN67" s="269"/>
      <c r="AO67" s="269"/>
      <c r="AP67" s="269"/>
      <c r="AQ67" s="269"/>
      <c r="AR67" s="269"/>
      <c r="AS67" s="269"/>
      <c r="AT67" s="269"/>
      <c r="AU67" s="269"/>
      <c r="AV67" s="269"/>
      <c r="AW67" s="269"/>
      <c r="AX67" s="269"/>
      <c r="AY67" s="270"/>
      <c r="BA67" s="47"/>
      <c r="BB67" s="271" t="s">
        <v>1318</v>
      </c>
      <c r="BC67" s="272"/>
      <c r="BD67" s="272"/>
      <c r="BE67" s="272"/>
      <c r="BF67" s="272"/>
      <c r="BG67" s="272"/>
      <c r="BH67" s="272"/>
      <c r="BI67" s="272"/>
      <c r="BJ67" s="272"/>
      <c r="BK67" s="272"/>
      <c r="BL67" s="272"/>
      <c r="BM67" s="272"/>
      <c r="BN67" s="272"/>
      <c r="BO67" s="272"/>
      <c r="BP67" s="272"/>
      <c r="BQ67" s="272"/>
      <c r="BR67" s="272"/>
      <c r="BS67" s="272"/>
      <c r="BT67" s="272"/>
      <c r="BU67" s="272"/>
      <c r="BV67" s="272"/>
      <c r="BW67" s="272"/>
      <c r="BX67" s="272"/>
      <c r="BY67" s="272"/>
      <c r="BZ67" s="273" t="s">
        <v>2395</v>
      </c>
      <c r="CA67" s="273"/>
      <c r="CB67" s="273"/>
      <c r="CC67" s="273"/>
      <c r="CD67" s="273"/>
      <c r="CE67" s="274"/>
      <c r="CF67" s="268"/>
      <c r="CG67" s="269"/>
      <c r="CH67" s="269"/>
      <c r="CI67" s="269"/>
      <c r="CJ67" s="269"/>
      <c r="CK67" s="269"/>
      <c r="CL67" s="269"/>
      <c r="CM67" s="269"/>
      <c r="CN67" s="269"/>
      <c r="CO67" s="269"/>
      <c r="CP67" s="269"/>
      <c r="CQ67" s="269"/>
      <c r="CR67" s="269"/>
      <c r="CS67" s="269"/>
      <c r="CT67" s="269"/>
      <c r="CU67" s="269"/>
      <c r="CV67" s="269"/>
      <c r="CW67" s="269"/>
      <c r="CX67" s="269"/>
      <c r="CY67" s="270"/>
    </row>
    <row r="68" spans="1:103" s="49" customFormat="1" ht="18.75" customHeight="1" x14ac:dyDescent="0.15">
      <c r="A68" s="47"/>
      <c r="B68" s="167" t="s">
        <v>1170</v>
      </c>
      <c r="C68" s="168"/>
      <c r="D68" s="168"/>
      <c r="E68" s="168"/>
      <c r="F68" s="168"/>
      <c r="G68" s="168"/>
      <c r="H68" s="168"/>
      <c r="I68" s="168"/>
      <c r="J68" s="168"/>
      <c r="K68" s="168"/>
      <c r="L68" s="168"/>
      <c r="M68" s="168"/>
      <c r="N68" s="275" t="s">
        <v>1088</v>
      </c>
      <c r="O68" s="275"/>
      <c r="P68" s="275"/>
      <c r="Q68" s="275"/>
      <c r="R68" s="275"/>
      <c r="S68" s="275"/>
      <c r="T68" s="275"/>
      <c r="U68" s="275"/>
      <c r="V68" s="275"/>
      <c r="W68" s="275"/>
      <c r="X68" s="275"/>
      <c r="Y68" s="275"/>
      <c r="Z68" s="276" t="s">
        <v>1171</v>
      </c>
      <c r="AA68" s="276"/>
      <c r="AB68" s="276"/>
      <c r="AC68" s="276"/>
      <c r="AD68" s="276"/>
      <c r="AE68" s="276"/>
      <c r="AF68" s="277"/>
      <c r="AG68" s="277"/>
      <c r="AH68" s="277"/>
      <c r="AI68" s="277"/>
      <c r="AJ68" s="277"/>
      <c r="AK68" s="277"/>
      <c r="AL68" s="278"/>
      <c r="AM68" s="279"/>
      <c r="AN68" s="279"/>
      <c r="AO68" s="279"/>
      <c r="AP68" s="279"/>
      <c r="AQ68" s="279"/>
      <c r="AR68" s="280" t="s">
        <v>1172</v>
      </c>
      <c r="AS68" s="280"/>
      <c r="AT68" s="280"/>
      <c r="AU68" s="280"/>
      <c r="AV68" s="280"/>
      <c r="AW68" s="280"/>
      <c r="AX68" s="280"/>
      <c r="AY68" s="281"/>
      <c r="BA68" s="47"/>
      <c r="BB68" s="167" t="s">
        <v>1170</v>
      </c>
      <c r="BC68" s="168"/>
      <c r="BD68" s="168"/>
      <c r="BE68" s="168"/>
      <c r="BF68" s="168"/>
      <c r="BG68" s="168"/>
      <c r="BH68" s="168"/>
      <c r="BI68" s="168"/>
      <c r="BJ68" s="168"/>
      <c r="BK68" s="168"/>
      <c r="BL68" s="168"/>
      <c r="BM68" s="168"/>
      <c r="BN68" s="275" t="s">
        <v>1088</v>
      </c>
      <c r="BO68" s="275"/>
      <c r="BP68" s="275"/>
      <c r="BQ68" s="275"/>
      <c r="BR68" s="275"/>
      <c r="BS68" s="275"/>
      <c r="BT68" s="275"/>
      <c r="BU68" s="275"/>
      <c r="BV68" s="275"/>
      <c r="BW68" s="275"/>
      <c r="BX68" s="275"/>
      <c r="BY68" s="275"/>
      <c r="BZ68" s="276" t="s">
        <v>1171</v>
      </c>
      <c r="CA68" s="276"/>
      <c r="CB68" s="276"/>
      <c r="CC68" s="276"/>
      <c r="CD68" s="276"/>
      <c r="CE68" s="276"/>
      <c r="CF68" s="277"/>
      <c r="CG68" s="277"/>
      <c r="CH68" s="277"/>
      <c r="CI68" s="277"/>
      <c r="CJ68" s="277"/>
      <c r="CK68" s="277"/>
      <c r="CL68" s="278"/>
      <c r="CM68" s="279"/>
      <c r="CN68" s="279"/>
      <c r="CO68" s="279"/>
      <c r="CP68" s="279"/>
      <c r="CQ68" s="279"/>
      <c r="CR68" s="280" t="s">
        <v>1172</v>
      </c>
      <c r="CS68" s="280"/>
      <c r="CT68" s="280"/>
      <c r="CU68" s="280"/>
      <c r="CV68" s="280"/>
      <c r="CW68" s="280"/>
      <c r="CX68" s="280"/>
      <c r="CY68" s="281"/>
    </row>
    <row r="69" spans="1:103" s="49" customFormat="1" ht="18.75" customHeight="1" x14ac:dyDescent="0.15">
      <c r="A69" s="47"/>
      <c r="B69" s="233" t="s">
        <v>1319</v>
      </c>
      <c r="C69" s="234"/>
      <c r="D69" s="234"/>
      <c r="E69" s="234"/>
      <c r="F69" s="234"/>
      <c r="G69" s="234"/>
      <c r="H69" s="234"/>
      <c r="I69" s="234"/>
      <c r="J69" s="234"/>
      <c r="K69" s="234"/>
      <c r="L69" s="234"/>
      <c r="M69" s="234"/>
      <c r="N69" s="235" t="s">
        <v>1087</v>
      </c>
      <c r="O69" s="235"/>
      <c r="P69" s="235"/>
      <c r="Q69" s="235"/>
      <c r="R69" s="235"/>
      <c r="S69" s="235"/>
      <c r="T69" s="235"/>
      <c r="U69" s="235"/>
      <c r="V69" s="235"/>
      <c r="W69" s="235"/>
      <c r="X69" s="235"/>
      <c r="Y69" s="236"/>
      <c r="Z69" s="237"/>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9"/>
      <c r="BA69" s="47"/>
      <c r="BB69" s="233" t="s">
        <v>1319</v>
      </c>
      <c r="BC69" s="234"/>
      <c r="BD69" s="234"/>
      <c r="BE69" s="234"/>
      <c r="BF69" s="234"/>
      <c r="BG69" s="234"/>
      <c r="BH69" s="234"/>
      <c r="BI69" s="234"/>
      <c r="BJ69" s="234"/>
      <c r="BK69" s="234"/>
      <c r="BL69" s="234"/>
      <c r="BM69" s="234"/>
      <c r="BN69" s="235" t="s">
        <v>1087</v>
      </c>
      <c r="BO69" s="235"/>
      <c r="BP69" s="235"/>
      <c r="BQ69" s="235"/>
      <c r="BR69" s="235"/>
      <c r="BS69" s="235"/>
      <c r="BT69" s="235"/>
      <c r="BU69" s="235"/>
      <c r="BV69" s="235"/>
      <c r="BW69" s="235"/>
      <c r="BX69" s="235"/>
      <c r="BY69" s="236"/>
      <c r="BZ69" s="237"/>
      <c r="CA69" s="238"/>
      <c r="CB69" s="238"/>
      <c r="CC69" s="238"/>
      <c r="CD69" s="238"/>
      <c r="CE69" s="238"/>
      <c r="CF69" s="238"/>
      <c r="CG69" s="238"/>
      <c r="CH69" s="238"/>
      <c r="CI69" s="238"/>
      <c r="CJ69" s="238"/>
      <c r="CK69" s="238"/>
      <c r="CL69" s="238"/>
      <c r="CM69" s="238"/>
      <c r="CN69" s="238"/>
      <c r="CO69" s="238"/>
      <c r="CP69" s="238"/>
      <c r="CQ69" s="238"/>
      <c r="CR69" s="238"/>
      <c r="CS69" s="238"/>
      <c r="CT69" s="238"/>
      <c r="CU69" s="238"/>
      <c r="CV69" s="238"/>
      <c r="CW69" s="238"/>
      <c r="CX69" s="238"/>
      <c r="CY69" s="239"/>
    </row>
    <row r="70" spans="1:103" s="49" customFormat="1" ht="18.75" customHeight="1" x14ac:dyDescent="0.15">
      <c r="A70" s="47"/>
      <c r="B70" s="240" t="s">
        <v>1417</v>
      </c>
      <c r="C70" s="241"/>
      <c r="D70" s="241"/>
      <c r="E70" s="241"/>
      <c r="F70" s="241"/>
      <c r="G70" s="241"/>
      <c r="H70" s="241"/>
      <c r="I70" s="241"/>
      <c r="J70" s="241"/>
      <c r="K70" s="241"/>
      <c r="L70" s="241"/>
      <c r="M70" s="242"/>
      <c r="N70" s="243" t="s">
        <v>1088</v>
      </c>
      <c r="O70" s="243"/>
      <c r="P70" s="243"/>
      <c r="Q70" s="243"/>
      <c r="R70" s="243"/>
      <c r="S70" s="243"/>
      <c r="T70" s="243"/>
      <c r="U70" s="243"/>
      <c r="V70" s="243"/>
      <c r="W70" s="243"/>
      <c r="X70" s="243"/>
      <c r="Y70" s="244"/>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245"/>
      <c r="BA70" s="47"/>
      <c r="BB70" s="240" t="s">
        <v>1417</v>
      </c>
      <c r="BC70" s="241"/>
      <c r="BD70" s="241"/>
      <c r="BE70" s="241"/>
      <c r="BF70" s="241"/>
      <c r="BG70" s="241"/>
      <c r="BH70" s="241"/>
      <c r="BI70" s="241"/>
      <c r="BJ70" s="241"/>
      <c r="BK70" s="241"/>
      <c r="BL70" s="241"/>
      <c r="BM70" s="242"/>
      <c r="BN70" s="243" t="s">
        <v>1088</v>
      </c>
      <c r="BO70" s="243"/>
      <c r="BP70" s="243"/>
      <c r="BQ70" s="243"/>
      <c r="BR70" s="243"/>
      <c r="BS70" s="243"/>
      <c r="BT70" s="243"/>
      <c r="BU70" s="243"/>
      <c r="BV70" s="243"/>
      <c r="BW70" s="243"/>
      <c r="BX70" s="243"/>
      <c r="BY70" s="244"/>
      <c r="BZ70" s="245"/>
      <c r="CA70" s="245"/>
      <c r="CB70" s="245"/>
      <c r="CC70" s="245"/>
      <c r="CD70" s="245"/>
      <c r="CE70" s="245"/>
      <c r="CF70" s="245"/>
      <c r="CG70" s="245"/>
      <c r="CH70" s="245"/>
      <c r="CI70" s="245"/>
      <c r="CJ70" s="245"/>
      <c r="CK70" s="245"/>
      <c r="CL70" s="245"/>
      <c r="CM70" s="245"/>
      <c r="CN70" s="245"/>
      <c r="CO70" s="245"/>
      <c r="CP70" s="245"/>
      <c r="CQ70" s="245"/>
      <c r="CR70" s="245"/>
      <c r="CS70" s="245"/>
      <c r="CT70" s="245"/>
      <c r="CU70" s="245"/>
      <c r="CV70" s="245"/>
      <c r="CW70" s="245"/>
      <c r="CX70" s="245"/>
      <c r="CY70" s="245"/>
    </row>
    <row r="71" spans="1:103" ht="6" customHeight="1" x14ac:dyDescent="0.15">
      <c r="B71" s="46"/>
      <c r="C71" s="46"/>
      <c r="D71" s="46"/>
      <c r="E71" s="46"/>
      <c r="F71" s="46"/>
      <c r="G71" s="46"/>
      <c r="H71" s="46"/>
      <c r="I71" s="46"/>
      <c r="J71" s="46"/>
      <c r="K71" s="46"/>
      <c r="L71" s="46"/>
      <c r="M71" s="46"/>
      <c r="N71" s="46"/>
      <c r="O71" s="46"/>
      <c r="P71" s="46"/>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11"/>
      <c r="AY71" s="11"/>
      <c r="AZ71" s="5"/>
      <c r="BA71" s="21"/>
      <c r="BB71" s="46"/>
      <c r="BC71" s="46"/>
      <c r="BD71" s="46"/>
      <c r="BE71" s="46"/>
      <c r="BF71" s="46"/>
      <c r="BG71" s="46"/>
      <c r="BH71" s="46"/>
      <c r="BI71" s="46"/>
      <c r="BJ71" s="46"/>
      <c r="BK71" s="46"/>
      <c r="BL71" s="46"/>
      <c r="BM71" s="46"/>
      <c r="BN71" s="46"/>
      <c r="BO71" s="46"/>
      <c r="BP71" s="46"/>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11"/>
      <c r="CY71" s="11"/>
    </row>
    <row r="72" spans="1:103" ht="15" customHeight="1" x14ac:dyDescent="0.15">
      <c r="A72" s="44" t="s">
        <v>1089</v>
      </c>
      <c r="B72" s="44"/>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8"/>
      <c r="AY72" s="8"/>
      <c r="AZ72" s="5"/>
      <c r="BA72" s="44" t="s">
        <v>1089</v>
      </c>
      <c r="BB72" s="44"/>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8"/>
      <c r="CY72" s="8"/>
    </row>
    <row r="73" spans="1:103" ht="18.75" customHeight="1" x14ac:dyDescent="0.15">
      <c r="B73" s="246" t="s">
        <v>41</v>
      </c>
      <c r="C73" s="247"/>
      <c r="D73" s="247"/>
      <c r="E73" s="247"/>
      <c r="F73" s="247"/>
      <c r="G73" s="247"/>
      <c r="H73" s="247"/>
      <c r="I73" s="247"/>
      <c r="J73" s="247"/>
      <c r="K73" s="247"/>
      <c r="L73" s="247"/>
      <c r="M73" s="247"/>
      <c r="N73" s="536" t="s">
        <v>18</v>
      </c>
      <c r="O73" s="536"/>
      <c r="P73" s="536"/>
      <c r="Q73" s="536"/>
      <c r="R73" s="536"/>
      <c r="S73" s="536"/>
      <c r="T73" s="536"/>
      <c r="U73" s="536"/>
      <c r="V73" s="536"/>
      <c r="W73" s="536"/>
      <c r="X73" s="536"/>
      <c r="Y73" s="537"/>
      <c r="Z73" s="237"/>
      <c r="AA73" s="238"/>
      <c r="AB73" s="238"/>
      <c r="AC73" s="238"/>
      <c r="AD73" s="238"/>
      <c r="AE73" s="238"/>
      <c r="AF73" s="238"/>
      <c r="AG73" s="238"/>
      <c r="AH73" s="238"/>
      <c r="AI73" s="238"/>
      <c r="AJ73" s="238"/>
      <c r="AK73" s="238"/>
      <c r="AL73" s="238"/>
      <c r="AM73" s="238"/>
      <c r="AN73" s="238"/>
      <c r="AO73" s="238"/>
      <c r="AP73" s="238"/>
      <c r="AQ73" s="238"/>
      <c r="AR73" s="238"/>
      <c r="AS73" s="238"/>
      <c r="AT73" s="238"/>
      <c r="AU73" s="238"/>
      <c r="AV73" s="238"/>
      <c r="AW73" s="238"/>
      <c r="AX73" s="238"/>
      <c r="AY73" s="239"/>
      <c r="AZ73" s="5"/>
      <c r="BA73" s="21"/>
      <c r="BB73" s="246" t="s">
        <v>41</v>
      </c>
      <c r="BC73" s="247"/>
      <c r="BD73" s="247"/>
      <c r="BE73" s="247"/>
      <c r="BF73" s="247"/>
      <c r="BG73" s="247"/>
      <c r="BH73" s="247"/>
      <c r="BI73" s="247"/>
      <c r="BJ73" s="247"/>
      <c r="BK73" s="247"/>
      <c r="BL73" s="247"/>
      <c r="BM73" s="247"/>
      <c r="BN73" s="248" t="s">
        <v>1379</v>
      </c>
      <c r="BO73" s="248"/>
      <c r="BP73" s="248"/>
      <c r="BQ73" s="248"/>
      <c r="BR73" s="248"/>
      <c r="BS73" s="248"/>
      <c r="BT73" s="248"/>
      <c r="BU73" s="248"/>
      <c r="BV73" s="248"/>
      <c r="BW73" s="248"/>
      <c r="BX73" s="248"/>
      <c r="BY73" s="249"/>
      <c r="BZ73" s="237"/>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9"/>
    </row>
    <row r="74" spans="1:103" ht="18.75" customHeight="1" x14ac:dyDescent="0.15">
      <c r="B74" s="227" t="s">
        <v>1382</v>
      </c>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9"/>
      <c r="AZ74" s="5"/>
      <c r="BA74" s="21"/>
      <c r="BB74" s="227" t="s">
        <v>1382</v>
      </c>
      <c r="BC74" s="228"/>
      <c r="BD74" s="228"/>
      <c r="BE74" s="228"/>
      <c r="BF74" s="228"/>
      <c r="BG74" s="228"/>
      <c r="BH74" s="228"/>
      <c r="BI74" s="228"/>
      <c r="BJ74" s="228"/>
      <c r="BK74" s="228"/>
      <c r="BL74" s="228"/>
      <c r="BM74" s="228"/>
      <c r="BN74" s="228"/>
      <c r="BO74" s="228"/>
      <c r="BP74" s="228"/>
      <c r="BQ74" s="228"/>
      <c r="BR74" s="228"/>
      <c r="BS74" s="228"/>
      <c r="BT74" s="228"/>
      <c r="BU74" s="228"/>
      <c r="BV74" s="228"/>
      <c r="BW74" s="228"/>
      <c r="BX74" s="228"/>
      <c r="BY74" s="228"/>
      <c r="BZ74" s="228"/>
      <c r="CA74" s="228"/>
      <c r="CB74" s="228"/>
      <c r="CC74" s="228"/>
      <c r="CD74" s="228"/>
      <c r="CE74" s="228"/>
      <c r="CF74" s="228"/>
      <c r="CG74" s="228"/>
      <c r="CH74" s="228"/>
      <c r="CI74" s="228"/>
      <c r="CJ74" s="228"/>
      <c r="CK74" s="228"/>
      <c r="CL74" s="228"/>
      <c r="CM74" s="228"/>
      <c r="CN74" s="228"/>
      <c r="CO74" s="228"/>
      <c r="CP74" s="228"/>
      <c r="CQ74" s="228"/>
      <c r="CR74" s="228"/>
      <c r="CS74" s="228"/>
      <c r="CT74" s="228"/>
      <c r="CU74" s="228"/>
      <c r="CV74" s="228"/>
      <c r="CW74" s="228"/>
      <c r="CX74" s="228"/>
      <c r="CY74" s="229"/>
    </row>
    <row r="75" spans="1:103" ht="18.75" customHeight="1" x14ac:dyDescent="0.15">
      <c r="B75" s="227"/>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9"/>
      <c r="AZ75" s="5"/>
      <c r="BA75" s="21"/>
      <c r="BB75" s="227"/>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9"/>
    </row>
    <row r="76" spans="1:103" ht="18.75" customHeight="1" x14ac:dyDescent="0.15">
      <c r="B76" s="227"/>
      <c r="C76" s="228"/>
      <c r="D76" s="228"/>
      <c r="E76" s="228"/>
      <c r="F76" s="228"/>
      <c r="G76" s="228"/>
      <c r="H76" s="228"/>
      <c r="I76" s="228"/>
      <c r="J76" s="228"/>
      <c r="K76" s="228"/>
      <c r="L76" s="228"/>
      <c r="M76" s="228"/>
      <c r="N76" s="228"/>
      <c r="O76" s="228"/>
      <c r="P76" s="228"/>
      <c r="Q76" s="228"/>
      <c r="R76" s="228"/>
      <c r="S76" s="228"/>
      <c r="T76" s="228"/>
      <c r="U76" s="228"/>
      <c r="V76" s="228"/>
      <c r="W76" s="228"/>
      <c r="X76" s="228"/>
      <c r="Y76" s="228"/>
      <c r="Z76" s="228"/>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9"/>
      <c r="AZ76" s="5"/>
      <c r="BA76" s="21"/>
      <c r="BB76" s="227"/>
      <c r="BC76" s="228"/>
      <c r="BD76" s="228"/>
      <c r="BE76" s="228"/>
      <c r="BF76" s="228"/>
      <c r="BG76" s="228"/>
      <c r="BH76" s="228"/>
      <c r="BI76" s="228"/>
      <c r="BJ76" s="228"/>
      <c r="BK76" s="228"/>
      <c r="BL76" s="228"/>
      <c r="BM76" s="228"/>
      <c r="BN76" s="228"/>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9"/>
    </row>
    <row r="77" spans="1:103" ht="18.75" customHeight="1" x14ac:dyDescent="0.15">
      <c r="B77" s="227"/>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9"/>
      <c r="AZ77" s="5"/>
      <c r="BA77" s="21"/>
      <c r="BB77" s="227"/>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9"/>
    </row>
    <row r="78" spans="1:103" ht="18.75" customHeight="1" x14ac:dyDescent="0.15">
      <c r="B78" s="227"/>
      <c r="C78" s="228"/>
      <c r="D78" s="228"/>
      <c r="E78" s="228"/>
      <c r="F78" s="228"/>
      <c r="G78" s="228"/>
      <c r="H78" s="228"/>
      <c r="I78" s="228"/>
      <c r="J78" s="228"/>
      <c r="K78" s="228"/>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9"/>
      <c r="AZ78" s="5"/>
      <c r="BA78" s="21"/>
      <c r="BB78" s="227"/>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9"/>
    </row>
    <row r="79" spans="1:103" ht="18.75" customHeight="1" x14ac:dyDescent="0.15">
      <c r="B79" s="227"/>
      <c r="C79" s="228"/>
      <c r="D79" s="228"/>
      <c r="E79" s="228"/>
      <c r="F79" s="228"/>
      <c r="G79" s="228"/>
      <c r="H79" s="228"/>
      <c r="I79" s="228"/>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9"/>
      <c r="AZ79" s="5"/>
      <c r="BA79" s="21"/>
      <c r="BB79" s="227"/>
      <c r="BC79" s="228"/>
      <c r="BD79" s="228"/>
      <c r="BE79" s="228"/>
      <c r="BF79" s="228"/>
      <c r="BG79" s="228"/>
      <c r="BH79" s="228"/>
      <c r="BI79" s="228"/>
      <c r="BJ79" s="228"/>
      <c r="BK79" s="228"/>
      <c r="BL79" s="228"/>
      <c r="BM79" s="228"/>
      <c r="BN79" s="228"/>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9"/>
    </row>
    <row r="80" spans="1:103" ht="18.75" customHeight="1" x14ac:dyDescent="0.15">
      <c r="B80" s="227"/>
      <c r="C80" s="228"/>
      <c r="D80" s="228"/>
      <c r="E80" s="228"/>
      <c r="F80" s="228"/>
      <c r="G80" s="228"/>
      <c r="H80" s="228"/>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9"/>
      <c r="AZ80" s="5"/>
      <c r="BA80" s="21"/>
      <c r="BB80" s="227"/>
      <c r="BC80" s="228"/>
      <c r="BD80" s="228"/>
      <c r="BE80" s="228"/>
      <c r="BF80" s="228"/>
      <c r="BG80" s="228"/>
      <c r="BH80" s="228"/>
      <c r="BI80" s="228"/>
      <c r="BJ80" s="228"/>
      <c r="BK80" s="228"/>
      <c r="BL80" s="228"/>
      <c r="BM80" s="228"/>
      <c r="BN80" s="228"/>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9"/>
    </row>
    <row r="81" spans="1:104" ht="18.75" customHeight="1" x14ac:dyDescent="0.15">
      <c r="B81" s="227"/>
      <c r="C81" s="228"/>
      <c r="D81" s="228"/>
      <c r="E81" s="228"/>
      <c r="F81" s="228"/>
      <c r="G81" s="228"/>
      <c r="H81" s="228"/>
      <c r="I81" s="228"/>
      <c r="J81" s="228"/>
      <c r="K81" s="228"/>
      <c r="L81" s="228"/>
      <c r="M81" s="228"/>
      <c r="N81" s="228"/>
      <c r="O81" s="228"/>
      <c r="P81" s="228"/>
      <c r="Q81" s="228"/>
      <c r="R81" s="228"/>
      <c r="S81" s="228"/>
      <c r="T81" s="228"/>
      <c r="U81" s="228"/>
      <c r="V81" s="228"/>
      <c r="W81" s="228"/>
      <c r="X81" s="228"/>
      <c r="Y81" s="228"/>
      <c r="Z81" s="228"/>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9"/>
      <c r="AZ81" s="5"/>
      <c r="BA81" s="21"/>
      <c r="BB81" s="227"/>
      <c r="BC81" s="228"/>
      <c r="BD81" s="228"/>
      <c r="BE81" s="228"/>
      <c r="BF81" s="228"/>
      <c r="BG81" s="228"/>
      <c r="BH81" s="228"/>
      <c r="BI81" s="228"/>
      <c r="BJ81" s="228"/>
      <c r="BK81" s="228"/>
      <c r="BL81" s="228"/>
      <c r="BM81" s="228"/>
      <c r="BN81" s="228"/>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9"/>
    </row>
    <row r="82" spans="1:104" ht="18.75" customHeight="1" x14ac:dyDescent="0.15">
      <c r="B82" s="230"/>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2"/>
      <c r="AZ82" s="5"/>
      <c r="BA82" s="21"/>
      <c r="BB82" s="230"/>
      <c r="BC82" s="231"/>
      <c r="BD82" s="231"/>
      <c r="BE82" s="231"/>
      <c r="BF82" s="231"/>
      <c r="BG82" s="231"/>
      <c r="BH82" s="231"/>
      <c r="BI82" s="231"/>
      <c r="BJ82" s="231"/>
      <c r="BK82" s="231"/>
      <c r="BL82" s="231"/>
      <c r="BM82" s="231"/>
      <c r="BN82" s="231"/>
      <c r="BO82" s="231"/>
      <c r="BP82" s="231"/>
      <c r="BQ82" s="231"/>
      <c r="BR82" s="231"/>
      <c r="BS82" s="231"/>
      <c r="BT82" s="231"/>
      <c r="BU82" s="231"/>
      <c r="BV82" s="231"/>
      <c r="BW82" s="231"/>
      <c r="BX82" s="231"/>
      <c r="BY82" s="231"/>
      <c r="BZ82" s="231"/>
      <c r="CA82" s="231"/>
      <c r="CB82" s="231"/>
      <c r="CC82" s="231"/>
      <c r="CD82" s="231"/>
      <c r="CE82" s="231"/>
      <c r="CF82" s="231"/>
      <c r="CG82" s="231"/>
      <c r="CH82" s="231"/>
      <c r="CI82" s="231"/>
      <c r="CJ82" s="231"/>
      <c r="CK82" s="231"/>
      <c r="CL82" s="231"/>
      <c r="CM82" s="231"/>
      <c r="CN82" s="231"/>
      <c r="CO82" s="231"/>
      <c r="CP82" s="231"/>
      <c r="CQ82" s="231"/>
      <c r="CR82" s="231"/>
      <c r="CS82" s="231"/>
      <c r="CT82" s="231"/>
      <c r="CU82" s="231"/>
      <c r="CV82" s="231"/>
      <c r="CW82" s="231"/>
      <c r="CX82" s="231"/>
      <c r="CY82" s="232"/>
    </row>
    <row r="83" spans="1:104" ht="9" customHeight="1" x14ac:dyDescent="0.15">
      <c r="AZ83" s="88"/>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88"/>
    </row>
    <row r="84" spans="1:104" ht="9" customHeight="1" x14ac:dyDescent="0.15">
      <c r="AZ84" s="88"/>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88"/>
    </row>
    <row r="85" spans="1:104" s="99" customFormat="1" ht="15" customHeight="1" x14ac:dyDescent="0.15">
      <c r="A85" s="99" t="s">
        <v>1317</v>
      </c>
      <c r="B85" s="100"/>
      <c r="C85" s="98"/>
      <c r="D85" s="98"/>
      <c r="E85" s="98"/>
      <c r="F85" s="98"/>
      <c r="G85" s="98"/>
      <c r="H85" s="98"/>
      <c r="I85" s="98"/>
      <c r="J85" s="98"/>
      <c r="K85" s="98"/>
      <c r="L85" s="98"/>
      <c r="M85" s="98"/>
      <c r="N85" s="98"/>
      <c r="O85" s="98"/>
      <c r="P85" s="98"/>
      <c r="Q85" s="101"/>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BA85" s="5" t="s">
        <v>1317</v>
      </c>
      <c r="BB85" s="125"/>
      <c r="BC85" s="21"/>
      <c r="BD85" s="21"/>
      <c r="BE85" s="21"/>
      <c r="BF85" s="21"/>
      <c r="BG85" s="21"/>
      <c r="BH85" s="21"/>
      <c r="BI85" s="21"/>
      <c r="BJ85" s="21"/>
      <c r="BK85" s="21"/>
      <c r="BL85" s="21"/>
      <c r="BM85" s="21"/>
      <c r="BN85" s="21"/>
      <c r="BO85" s="21"/>
      <c r="BP85" s="21"/>
      <c r="BQ85" s="126"/>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5"/>
      <c r="CY85" s="5"/>
      <c r="CZ85" s="5"/>
    </row>
    <row r="86" spans="1:104" s="99" customFormat="1" x14ac:dyDescent="0.15">
      <c r="A86" s="100"/>
      <c r="B86" s="617" t="s">
        <v>1181</v>
      </c>
      <c r="C86" s="618"/>
      <c r="D86" s="618"/>
      <c r="E86" s="618"/>
      <c r="F86" s="618"/>
      <c r="G86" s="618"/>
      <c r="H86" s="618"/>
      <c r="I86" s="618"/>
      <c r="J86" s="618"/>
      <c r="K86" s="618"/>
      <c r="L86" s="618"/>
      <c r="M86" s="618"/>
      <c r="N86" s="619"/>
      <c r="O86" s="619"/>
      <c r="P86" s="619"/>
      <c r="Q86" s="619"/>
      <c r="R86" s="619"/>
      <c r="S86" s="619"/>
      <c r="T86" s="619"/>
      <c r="U86" s="619"/>
      <c r="V86" s="619"/>
      <c r="W86" s="619"/>
      <c r="X86" s="619"/>
      <c r="Y86" s="619"/>
      <c r="Z86" s="620"/>
      <c r="AA86" s="620"/>
      <c r="AB86" s="620"/>
      <c r="AC86" s="620"/>
      <c r="AD86" s="620"/>
      <c r="AE86" s="620"/>
      <c r="AF86" s="620"/>
      <c r="AG86" s="620"/>
      <c r="AH86" s="620"/>
      <c r="AI86" s="620"/>
      <c r="AJ86" s="620"/>
      <c r="AK86" s="620"/>
      <c r="AL86" s="620"/>
      <c r="AM86" s="620"/>
      <c r="AN86" s="620"/>
      <c r="AO86" s="620"/>
      <c r="AP86" s="620"/>
      <c r="AQ86" s="620"/>
      <c r="AR86" s="620"/>
      <c r="AS86" s="620"/>
      <c r="AT86" s="620"/>
      <c r="AU86" s="620"/>
      <c r="AV86" s="620"/>
      <c r="AW86" s="621"/>
      <c r="BA86" s="125"/>
      <c r="BB86" s="209" t="s">
        <v>1181</v>
      </c>
      <c r="BC86" s="210"/>
      <c r="BD86" s="210"/>
      <c r="BE86" s="210"/>
      <c r="BF86" s="210"/>
      <c r="BG86" s="210"/>
      <c r="BH86" s="210"/>
      <c r="BI86" s="210"/>
      <c r="BJ86" s="210"/>
      <c r="BK86" s="210"/>
      <c r="BL86" s="210"/>
      <c r="BM86" s="210"/>
      <c r="BN86" s="211" t="s">
        <v>2400</v>
      </c>
      <c r="BO86" s="211"/>
      <c r="BP86" s="211"/>
      <c r="BQ86" s="211"/>
      <c r="BR86" s="211"/>
      <c r="BS86" s="211"/>
      <c r="BT86" s="211"/>
      <c r="BU86" s="211"/>
      <c r="BV86" s="211"/>
      <c r="BW86" s="211"/>
      <c r="BX86" s="211"/>
      <c r="BY86" s="211"/>
      <c r="BZ86" s="212"/>
      <c r="CA86" s="212"/>
      <c r="CB86" s="212"/>
      <c r="CC86" s="212"/>
      <c r="CD86" s="212"/>
      <c r="CE86" s="212"/>
      <c r="CF86" s="212"/>
      <c r="CG86" s="212"/>
      <c r="CH86" s="212"/>
      <c r="CI86" s="212"/>
      <c r="CJ86" s="212"/>
      <c r="CK86" s="212"/>
      <c r="CL86" s="212"/>
      <c r="CM86" s="212"/>
      <c r="CN86" s="212"/>
      <c r="CO86" s="212"/>
      <c r="CP86" s="212"/>
      <c r="CQ86" s="212"/>
      <c r="CR86" s="212"/>
      <c r="CS86" s="212"/>
      <c r="CT86" s="212"/>
      <c r="CU86" s="212"/>
      <c r="CV86" s="212"/>
      <c r="CW86" s="213"/>
      <c r="CX86" s="5"/>
      <c r="CY86" s="5"/>
      <c r="CZ86" s="5"/>
    </row>
    <row r="87" spans="1:104" s="102" customFormat="1" ht="18.75" customHeight="1" x14ac:dyDescent="0.15">
      <c r="A87" s="105"/>
      <c r="B87" s="598" t="s">
        <v>1091</v>
      </c>
      <c r="C87" s="599"/>
      <c r="D87" s="599"/>
      <c r="E87" s="599"/>
      <c r="F87" s="599"/>
      <c r="G87" s="599"/>
      <c r="H87" s="599"/>
      <c r="I87" s="599"/>
      <c r="J87" s="599"/>
      <c r="K87" s="599"/>
      <c r="L87" s="599"/>
      <c r="M87" s="599"/>
      <c r="N87" s="648" t="s">
        <v>5</v>
      </c>
      <c r="O87" s="649"/>
      <c r="P87" s="185" t="s">
        <v>1093</v>
      </c>
      <c r="Q87" s="185"/>
      <c r="R87" s="185"/>
      <c r="S87" s="185"/>
      <c r="T87" s="649" t="s">
        <v>5</v>
      </c>
      <c r="U87" s="649"/>
      <c r="V87" s="185" t="s">
        <v>1094</v>
      </c>
      <c r="W87" s="185"/>
      <c r="X87" s="185"/>
      <c r="Y87" s="185"/>
      <c r="Z87" s="600"/>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2"/>
      <c r="BA87" s="127"/>
      <c r="BB87" s="167" t="s">
        <v>1091</v>
      </c>
      <c r="BC87" s="168"/>
      <c r="BD87" s="168"/>
      <c r="BE87" s="168"/>
      <c r="BF87" s="168"/>
      <c r="BG87" s="168"/>
      <c r="BH87" s="168"/>
      <c r="BI87" s="168"/>
      <c r="BJ87" s="168"/>
      <c r="BK87" s="168"/>
      <c r="BL87" s="168"/>
      <c r="BM87" s="168"/>
      <c r="BN87" s="133" t="s">
        <v>5</v>
      </c>
      <c r="BO87" s="134"/>
      <c r="BP87" s="185" t="s">
        <v>1093</v>
      </c>
      <c r="BQ87" s="185"/>
      <c r="BR87" s="185"/>
      <c r="BS87" s="185"/>
      <c r="BT87" s="134" t="s">
        <v>2356</v>
      </c>
      <c r="BU87" s="134"/>
      <c r="BV87" s="185" t="s">
        <v>1094</v>
      </c>
      <c r="BW87" s="185"/>
      <c r="BX87" s="185"/>
      <c r="BY87" s="185"/>
      <c r="BZ87" s="214"/>
      <c r="CA87" s="215"/>
      <c r="CB87" s="215"/>
      <c r="CC87" s="215"/>
      <c r="CD87" s="215"/>
      <c r="CE87" s="215"/>
      <c r="CF87" s="215"/>
      <c r="CG87" s="215"/>
      <c r="CH87" s="215"/>
      <c r="CI87" s="215"/>
      <c r="CJ87" s="215"/>
      <c r="CK87" s="215"/>
      <c r="CL87" s="215"/>
      <c r="CM87" s="215"/>
      <c r="CN87" s="215"/>
      <c r="CO87" s="215"/>
      <c r="CP87" s="215"/>
      <c r="CQ87" s="215"/>
      <c r="CR87" s="215"/>
      <c r="CS87" s="215"/>
      <c r="CT87" s="215"/>
      <c r="CU87" s="215"/>
      <c r="CV87" s="215"/>
      <c r="CW87" s="216"/>
      <c r="CX87" s="10"/>
      <c r="CY87" s="10"/>
      <c r="CZ87" s="10"/>
    </row>
    <row r="88" spans="1:104" s="102" customFormat="1" ht="18.75" customHeight="1" x14ac:dyDescent="0.15">
      <c r="A88" s="105"/>
      <c r="B88" s="598" t="s">
        <v>1183</v>
      </c>
      <c r="C88" s="599"/>
      <c r="D88" s="599"/>
      <c r="E88" s="599"/>
      <c r="F88" s="599"/>
      <c r="G88" s="599"/>
      <c r="H88" s="599"/>
      <c r="I88" s="599"/>
      <c r="J88" s="599"/>
      <c r="K88" s="599"/>
      <c r="L88" s="599"/>
      <c r="M88" s="599"/>
      <c r="N88" s="631"/>
      <c r="O88" s="631"/>
      <c r="P88" s="631"/>
      <c r="Q88" s="631"/>
      <c r="R88" s="631"/>
      <c r="S88" s="631"/>
      <c r="T88" s="631"/>
      <c r="U88" s="631"/>
      <c r="V88" s="631"/>
      <c r="W88" s="631"/>
      <c r="X88" s="631"/>
      <c r="Y88" s="631"/>
      <c r="Z88" s="673" t="s">
        <v>1173</v>
      </c>
      <c r="AA88" s="673"/>
      <c r="AB88" s="673"/>
      <c r="AC88" s="673"/>
      <c r="AD88" s="669"/>
      <c r="AE88" s="670"/>
      <c r="AF88" s="670"/>
      <c r="AG88" s="670"/>
      <c r="AH88" s="670"/>
      <c r="AI88" s="220" t="s">
        <v>1299</v>
      </c>
      <c r="AJ88" s="220"/>
      <c r="AK88" s="221"/>
      <c r="AL88" s="674" t="s">
        <v>1300</v>
      </c>
      <c r="AM88" s="674"/>
      <c r="AN88" s="674"/>
      <c r="AO88" s="674"/>
      <c r="AP88" s="671"/>
      <c r="AQ88" s="672"/>
      <c r="AR88" s="672"/>
      <c r="AS88" s="672"/>
      <c r="AT88" s="672"/>
      <c r="AU88" s="225" t="s">
        <v>1188</v>
      </c>
      <c r="AV88" s="225"/>
      <c r="AW88" s="226"/>
      <c r="BA88" s="127"/>
      <c r="BB88" s="167" t="s">
        <v>1183</v>
      </c>
      <c r="BC88" s="168"/>
      <c r="BD88" s="168"/>
      <c r="BE88" s="168"/>
      <c r="BF88" s="168"/>
      <c r="BG88" s="168"/>
      <c r="BH88" s="168"/>
      <c r="BI88" s="168"/>
      <c r="BJ88" s="168"/>
      <c r="BK88" s="168"/>
      <c r="BL88" s="168"/>
      <c r="BM88" s="168"/>
      <c r="BN88" s="198" t="s">
        <v>2397</v>
      </c>
      <c r="BO88" s="198"/>
      <c r="BP88" s="198"/>
      <c r="BQ88" s="198"/>
      <c r="BR88" s="198"/>
      <c r="BS88" s="198"/>
      <c r="BT88" s="198"/>
      <c r="BU88" s="198"/>
      <c r="BV88" s="198"/>
      <c r="BW88" s="198"/>
      <c r="BX88" s="198"/>
      <c r="BY88" s="198"/>
      <c r="BZ88" s="217" t="s">
        <v>1173</v>
      </c>
      <c r="CA88" s="217"/>
      <c r="CB88" s="217"/>
      <c r="CC88" s="217"/>
      <c r="CD88" s="218">
        <v>10000</v>
      </c>
      <c r="CE88" s="219"/>
      <c r="CF88" s="219"/>
      <c r="CG88" s="219"/>
      <c r="CH88" s="219"/>
      <c r="CI88" s="220" t="s">
        <v>1299</v>
      </c>
      <c r="CJ88" s="220"/>
      <c r="CK88" s="221"/>
      <c r="CL88" s="222" t="s">
        <v>1300</v>
      </c>
      <c r="CM88" s="222"/>
      <c r="CN88" s="222"/>
      <c r="CO88" s="222"/>
      <c r="CP88" s="223">
        <v>3000</v>
      </c>
      <c r="CQ88" s="224"/>
      <c r="CR88" s="224"/>
      <c r="CS88" s="224"/>
      <c r="CT88" s="224"/>
      <c r="CU88" s="225" t="s">
        <v>1188</v>
      </c>
      <c r="CV88" s="225"/>
      <c r="CW88" s="226"/>
      <c r="CX88" s="10"/>
      <c r="CY88" s="10"/>
      <c r="CZ88" s="10"/>
    </row>
    <row r="89" spans="1:104" s="102" customFormat="1" ht="18.75" customHeight="1" x14ac:dyDescent="0.15">
      <c r="A89" s="105"/>
      <c r="B89" s="598" t="s">
        <v>1184</v>
      </c>
      <c r="C89" s="599"/>
      <c r="D89" s="599"/>
      <c r="E89" s="599"/>
      <c r="F89" s="599"/>
      <c r="G89" s="599"/>
      <c r="H89" s="599"/>
      <c r="I89" s="599"/>
      <c r="J89" s="599"/>
      <c r="K89" s="599"/>
      <c r="L89" s="599"/>
      <c r="M89" s="599"/>
      <c r="N89" s="631"/>
      <c r="O89" s="631"/>
      <c r="P89" s="631"/>
      <c r="Q89" s="631"/>
      <c r="R89" s="631"/>
      <c r="S89" s="631"/>
      <c r="T89" s="631"/>
      <c r="U89" s="631"/>
      <c r="V89" s="631"/>
      <c r="W89" s="631"/>
      <c r="X89" s="631"/>
      <c r="Y89" s="631"/>
      <c r="Z89" s="664" t="s">
        <v>1173</v>
      </c>
      <c r="AA89" s="664"/>
      <c r="AB89" s="664"/>
      <c r="AC89" s="664"/>
      <c r="AD89" s="662"/>
      <c r="AE89" s="663"/>
      <c r="AF89" s="663"/>
      <c r="AG89" s="663"/>
      <c r="AH89" s="663"/>
      <c r="AI89" s="202" t="s">
        <v>1303</v>
      </c>
      <c r="AJ89" s="202"/>
      <c r="AK89" s="203"/>
      <c r="AL89" s="643" t="s">
        <v>1304</v>
      </c>
      <c r="AM89" s="643"/>
      <c r="AN89" s="643"/>
      <c r="AO89" s="643"/>
      <c r="AP89" s="646"/>
      <c r="AQ89" s="647"/>
      <c r="AR89" s="647"/>
      <c r="AS89" s="647"/>
      <c r="AT89" s="647"/>
      <c r="AU89" s="207" t="s">
        <v>1188</v>
      </c>
      <c r="AV89" s="207"/>
      <c r="AW89" s="208"/>
      <c r="BA89" s="127"/>
      <c r="BB89" s="167" t="s">
        <v>1184</v>
      </c>
      <c r="BC89" s="168"/>
      <c r="BD89" s="168"/>
      <c r="BE89" s="168"/>
      <c r="BF89" s="168"/>
      <c r="BG89" s="168"/>
      <c r="BH89" s="168"/>
      <c r="BI89" s="168"/>
      <c r="BJ89" s="168"/>
      <c r="BK89" s="168"/>
      <c r="BL89" s="168"/>
      <c r="BM89" s="168"/>
      <c r="BN89" s="198"/>
      <c r="BO89" s="198"/>
      <c r="BP89" s="198"/>
      <c r="BQ89" s="198"/>
      <c r="BR89" s="198"/>
      <c r="BS89" s="198"/>
      <c r="BT89" s="198"/>
      <c r="BU89" s="198"/>
      <c r="BV89" s="198"/>
      <c r="BW89" s="198"/>
      <c r="BX89" s="198"/>
      <c r="BY89" s="198"/>
      <c r="BZ89" s="199" t="s">
        <v>1173</v>
      </c>
      <c r="CA89" s="199"/>
      <c r="CB89" s="199"/>
      <c r="CC89" s="199"/>
      <c r="CD89" s="200"/>
      <c r="CE89" s="201"/>
      <c r="CF89" s="201"/>
      <c r="CG89" s="201"/>
      <c r="CH89" s="201"/>
      <c r="CI89" s="202" t="s">
        <v>1303</v>
      </c>
      <c r="CJ89" s="202"/>
      <c r="CK89" s="203"/>
      <c r="CL89" s="204" t="s">
        <v>1304</v>
      </c>
      <c r="CM89" s="204"/>
      <c r="CN89" s="204"/>
      <c r="CO89" s="204"/>
      <c r="CP89" s="205"/>
      <c r="CQ89" s="206"/>
      <c r="CR89" s="206"/>
      <c r="CS89" s="206"/>
      <c r="CT89" s="206"/>
      <c r="CU89" s="207" t="s">
        <v>1188</v>
      </c>
      <c r="CV89" s="207"/>
      <c r="CW89" s="208"/>
      <c r="CX89" s="10"/>
      <c r="CY89" s="10"/>
      <c r="CZ89" s="10"/>
    </row>
    <row r="90" spans="1:104" s="102" customFormat="1" ht="18.75" customHeight="1" x14ac:dyDescent="0.15">
      <c r="A90" s="105"/>
      <c r="B90" s="598" t="s">
        <v>1185</v>
      </c>
      <c r="C90" s="599"/>
      <c r="D90" s="599"/>
      <c r="E90" s="599"/>
      <c r="F90" s="599"/>
      <c r="G90" s="599"/>
      <c r="H90" s="599"/>
      <c r="I90" s="599"/>
      <c r="J90" s="599"/>
      <c r="K90" s="599"/>
      <c r="L90" s="599"/>
      <c r="M90" s="599"/>
      <c r="N90" s="631"/>
      <c r="O90" s="631"/>
      <c r="P90" s="631"/>
      <c r="Q90" s="631"/>
      <c r="R90" s="631"/>
      <c r="S90" s="631"/>
      <c r="T90" s="631"/>
      <c r="U90" s="631"/>
      <c r="V90" s="631"/>
      <c r="W90" s="631"/>
      <c r="X90" s="631"/>
      <c r="Y90" s="631"/>
      <c r="Z90" s="664" t="s">
        <v>1221</v>
      </c>
      <c r="AA90" s="664"/>
      <c r="AB90" s="664"/>
      <c r="AC90" s="664"/>
      <c r="AD90" s="662"/>
      <c r="AE90" s="663"/>
      <c r="AF90" s="663"/>
      <c r="AG90" s="663"/>
      <c r="AH90" s="663"/>
      <c r="AI90" s="202" t="s">
        <v>1303</v>
      </c>
      <c r="AJ90" s="202"/>
      <c r="AK90" s="203"/>
      <c r="AL90" s="643" t="s">
        <v>1304</v>
      </c>
      <c r="AM90" s="643"/>
      <c r="AN90" s="643"/>
      <c r="AO90" s="643"/>
      <c r="AP90" s="646"/>
      <c r="AQ90" s="647"/>
      <c r="AR90" s="647"/>
      <c r="AS90" s="647"/>
      <c r="AT90" s="647"/>
      <c r="AU90" s="207" t="s">
        <v>1188</v>
      </c>
      <c r="AV90" s="207"/>
      <c r="AW90" s="208"/>
      <c r="BA90" s="127"/>
      <c r="BB90" s="167" t="s">
        <v>1185</v>
      </c>
      <c r="BC90" s="168"/>
      <c r="BD90" s="168"/>
      <c r="BE90" s="168"/>
      <c r="BF90" s="168"/>
      <c r="BG90" s="168"/>
      <c r="BH90" s="168"/>
      <c r="BI90" s="168"/>
      <c r="BJ90" s="168"/>
      <c r="BK90" s="168"/>
      <c r="BL90" s="168"/>
      <c r="BM90" s="168"/>
      <c r="BN90" s="198"/>
      <c r="BO90" s="198"/>
      <c r="BP90" s="198"/>
      <c r="BQ90" s="198"/>
      <c r="BR90" s="198"/>
      <c r="BS90" s="198"/>
      <c r="BT90" s="198"/>
      <c r="BU90" s="198"/>
      <c r="BV90" s="198"/>
      <c r="BW90" s="198"/>
      <c r="BX90" s="198"/>
      <c r="BY90" s="198"/>
      <c r="BZ90" s="199" t="s">
        <v>1221</v>
      </c>
      <c r="CA90" s="199"/>
      <c r="CB90" s="199"/>
      <c r="CC90" s="199"/>
      <c r="CD90" s="200"/>
      <c r="CE90" s="201"/>
      <c r="CF90" s="201"/>
      <c r="CG90" s="201"/>
      <c r="CH90" s="201"/>
      <c r="CI90" s="202" t="s">
        <v>1303</v>
      </c>
      <c r="CJ90" s="202"/>
      <c r="CK90" s="203"/>
      <c r="CL90" s="204" t="s">
        <v>1304</v>
      </c>
      <c r="CM90" s="204"/>
      <c r="CN90" s="204"/>
      <c r="CO90" s="204"/>
      <c r="CP90" s="205"/>
      <c r="CQ90" s="206"/>
      <c r="CR90" s="206"/>
      <c r="CS90" s="206"/>
      <c r="CT90" s="206"/>
      <c r="CU90" s="207" t="s">
        <v>1188</v>
      </c>
      <c r="CV90" s="207"/>
      <c r="CW90" s="208"/>
      <c r="CX90" s="10"/>
      <c r="CY90" s="10"/>
      <c r="CZ90" s="10"/>
    </row>
    <row r="91" spans="1:104" s="102" customFormat="1" x14ac:dyDescent="0.15">
      <c r="A91" s="105"/>
      <c r="B91" s="598" t="s">
        <v>1095</v>
      </c>
      <c r="C91" s="599"/>
      <c r="D91" s="599"/>
      <c r="E91" s="599"/>
      <c r="F91" s="599"/>
      <c r="G91" s="599"/>
      <c r="H91" s="599"/>
      <c r="I91" s="599"/>
      <c r="J91" s="599"/>
      <c r="K91" s="599"/>
      <c r="L91" s="599"/>
      <c r="M91" s="599"/>
      <c r="N91" s="648" t="s">
        <v>5</v>
      </c>
      <c r="O91" s="649"/>
      <c r="P91" s="185" t="s">
        <v>1402</v>
      </c>
      <c r="Q91" s="185"/>
      <c r="R91" s="185"/>
      <c r="S91" s="185"/>
      <c r="T91" s="185"/>
      <c r="U91" s="185"/>
      <c r="V91" s="185"/>
      <c r="W91" s="185"/>
      <c r="X91" s="185"/>
      <c r="Y91" s="186"/>
      <c r="Z91" s="599" t="s">
        <v>1092</v>
      </c>
      <c r="AA91" s="599"/>
      <c r="AB91" s="599"/>
      <c r="AC91" s="599"/>
      <c r="AD91" s="599"/>
      <c r="AE91" s="599"/>
      <c r="AF91" s="599"/>
      <c r="AG91" s="599"/>
      <c r="AH91" s="599"/>
      <c r="AI91" s="599"/>
      <c r="AJ91" s="599"/>
      <c r="AK91" s="599"/>
      <c r="AL91" s="667"/>
      <c r="AM91" s="668"/>
      <c r="AN91" s="668"/>
      <c r="AO91" s="668"/>
      <c r="AP91" s="668"/>
      <c r="AQ91" s="668"/>
      <c r="AR91" s="668"/>
      <c r="AS91" s="668"/>
      <c r="AT91" s="668"/>
      <c r="AU91" s="185" t="s">
        <v>1187</v>
      </c>
      <c r="AV91" s="185"/>
      <c r="AW91" s="189"/>
      <c r="BA91" s="127"/>
      <c r="BB91" s="167" t="s">
        <v>1095</v>
      </c>
      <c r="BC91" s="168"/>
      <c r="BD91" s="168"/>
      <c r="BE91" s="168"/>
      <c r="BF91" s="168"/>
      <c r="BG91" s="168"/>
      <c r="BH91" s="168"/>
      <c r="BI91" s="168"/>
      <c r="BJ91" s="168"/>
      <c r="BK91" s="168"/>
      <c r="BL91" s="168"/>
      <c r="BM91" s="168"/>
      <c r="BN91" s="133" t="s">
        <v>2356</v>
      </c>
      <c r="BO91" s="134"/>
      <c r="BP91" s="185" t="s">
        <v>1402</v>
      </c>
      <c r="BQ91" s="185"/>
      <c r="BR91" s="185"/>
      <c r="BS91" s="185"/>
      <c r="BT91" s="185"/>
      <c r="BU91" s="185"/>
      <c r="BV91" s="185"/>
      <c r="BW91" s="185"/>
      <c r="BX91" s="185"/>
      <c r="BY91" s="186"/>
      <c r="BZ91" s="168" t="s">
        <v>1092</v>
      </c>
      <c r="CA91" s="168"/>
      <c r="CB91" s="168"/>
      <c r="CC91" s="168"/>
      <c r="CD91" s="168"/>
      <c r="CE91" s="168"/>
      <c r="CF91" s="168"/>
      <c r="CG91" s="168"/>
      <c r="CH91" s="168"/>
      <c r="CI91" s="168"/>
      <c r="CJ91" s="168"/>
      <c r="CK91" s="168"/>
      <c r="CL91" s="187">
        <v>30</v>
      </c>
      <c r="CM91" s="188"/>
      <c r="CN91" s="188"/>
      <c r="CO91" s="188"/>
      <c r="CP91" s="188"/>
      <c r="CQ91" s="188"/>
      <c r="CR91" s="188"/>
      <c r="CS91" s="188"/>
      <c r="CT91" s="188"/>
      <c r="CU91" s="185" t="s">
        <v>19</v>
      </c>
      <c r="CV91" s="185"/>
      <c r="CW91" s="189"/>
      <c r="CX91" s="10"/>
      <c r="CY91" s="10"/>
      <c r="CZ91" s="10"/>
    </row>
    <row r="92" spans="1:104" s="102" customFormat="1" hidden="1" x14ac:dyDescent="0.15">
      <c r="A92" s="105"/>
      <c r="B92" s="625" t="s">
        <v>1189</v>
      </c>
      <c r="C92" s="626"/>
      <c r="D92" s="626"/>
      <c r="E92" s="626"/>
      <c r="F92" s="626"/>
      <c r="G92" s="626"/>
      <c r="H92" s="626"/>
      <c r="I92" s="626"/>
      <c r="J92" s="626"/>
      <c r="K92" s="626"/>
      <c r="L92" s="626"/>
      <c r="M92" s="627"/>
      <c r="N92" s="628" t="s">
        <v>1085</v>
      </c>
      <c r="O92" s="629"/>
      <c r="P92" s="629"/>
      <c r="Q92" s="629"/>
      <c r="R92" s="629"/>
      <c r="S92" s="629"/>
      <c r="T92" s="629"/>
      <c r="U92" s="629"/>
      <c r="V92" s="629"/>
      <c r="W92" s="629"/>
      <c r="X92" s="629"/>
      <c r="Y92" s="630"/>
      <c r="Z92" s="641" t="s">
        <v>1190</v>
      </c>
      <c r="AA92" s="626"/>
      <c r="AB92" s="626"/>
      <c r="AC92" s="626"/>
      <c r="AD92" s="626"/>
      <c r="AE92" s="626"/>
      <c r="AF92" s="626"/>
      <c r="AG92" s="626"/>
      <c r="AH92" s="626"/>
      <c r="AI92" s="626"/>
      <c r="AJ92" s="626"/>
      <c r="AK92" s="626"/>
      <c r="AL92" s="626"/>
      <c r="AM92" s="626"/>
      <c r="AN92" s="626"/>
      <c r="AO92" s="626"/>
      <c r="AP92" s="626"/>
      <c r="AQ92" s="626"/>
      <c r="AR92" s="626"/>
      <c r="AS92" s="626"/>
      <c r="AT92" s="626"/>
      <c r="AU92" s="626"/>
      <c r="AV92" s="626"/>
      <c r="AW92" s="642"/>
      <c r="BA92" s="127"/>
      <c r="BB92" s="190" t="s">
        <v>1189</v>
      </c>
      <c r="BC92" s="191"/>
      <c r="BD92" s="191"/>
      <c r="BE92" s="191"/>
      <c r="BF92" s="191"/>
      <c r="BG92" s="191"/>
      <c r="BH92" s="191"/>
      <c r="BI92" s="191"/>
      <c r="BJ92" s="191"/>
      <c r="BK92" s="191"/>
      <c r="BL92" s="191"/>
      <c r="BM92" s="192"/>
      <c r="BN92" s="193" t="s">
        <v>1085</v>
      </c>
      <c r="BO92" s="194"/>
      <c r="BP92" s="194"/>
      <c r="BQ92" s="194"/>
      <c r="BR92" s="194"/>
      <c r="BS92" s="194"/>
      <c r="BT92" s="194"/>
      <c r="BU92" s="194"/>
      <c r="BV92" s="194"/>
      <c r="BW92" s="194"/>
      <c r="BX92" s="194"/>
      <c r="BY92" s="195"/>
      <c r="BZ92" s="196" t="s">
        <v>1190</v>
      </c>
      <c r="CA92" s="191"/>
      <c r="CB92" s="191"/>
      <c r="CC92" s="191"/>
      <c r="CD92" s="191"/>
      <c r="CE92" s="191"/>
      <c r="CF92" s="191"/>
      <c r="CG92" s="191"/>
      <c r="CH92" s="191"/>
      <c r="CI92" s="191"/>
      <c r="CJ92" s="191"/>
      <c r="CK92" s="191"/>
      <c r="CL92" s="191"/>
      <c r="CM92" s="191"/>
      <c r="CN92" s="191"/>
      <c r="CO92" s="191"/>
      <c r="CP92" s="191"/>
      <c r="CQ92" s="191"/>
      <c r="CR92" s="191"/>
      <c r="CS92" s="191"/>
      <c r="CT92" s="191"/>
      <c r="CU92" s="191"/>
      <c r="CV92" s="191"/>
      <c r="CW92" s="197"/>
      <c r="CX92" s="10"/>
      <c r="CY92" s="10"/>
      <c r="CZ92" s="10"/>
    </row>
    <row r="93" spans="1:104" s="102" customFormat="1" x14ac:dyDescent="0.15">
      <c r="A93" s="103"/>
      <c r="B93" s="598" t="s">
        <v>1182</v>
      </c>
      <c r="C93" s="599"/>
      <c r="D93" s="599"/>
      <c r="E93" s="599"/>
      <c r="F93" s="599"/>
      <c r="G93" s="599"/>
      <c r="H93" s="599"/>
      <c r="I93" s="599"/>
      <c r="J93" s="599"/>
      <c r="K93" s="599"/>
      <c r="L93" s="599"/>
      <c r="M93" s="599"/>
      <c r="N93" s="175" t="s">
        <v>2407</v>
      </c>
      <c r="O93" s="175"/>
      <c r="P93" s="175"/>
      <c r="Q93" s="175"/>
      <c r="R93" s="175"/>
      <c r="S93" s="175"/>
      <c r="T93" s="175"/>
      <c r="U93" s="175"/>
      <c r="V93" s="175"/>
      <c r="W93" s="175"/>
      <c r="X93" s="175"/>
      <c r="Y93" s="175"/>
      <c r="Z93" s="599" t="s">
        <v>1186</v>
      </c>
      <c r="AA93" s="599"/>
      <c r="AB93" s="599"/>
      <c r="AC93" s="599"/>
      <c r="AD93" s="599"/>
      <c r="AE93" s="599"/>
      <c r="AF93" s="599"/>
      <c r="AG93" s="599"/>
      <c r="AH93" s="599"/>
      <c r="AI93" s="599"/>
      <c r="AJ93" s="599"/>
      <c r="AK93" s="599"/>
      <c r="AL93" s="665"/>
      <c r="AM93" s="665"/>
      <c r="AN93" s="665"/>
      <c r="AO93" s="665"/>
      <c r="AP93" s="665"/>
      <c r="AQ93" s="665"/>
      <c r="AR93" s="665"/>
      <c r="AS93" s="665"/>
      <c r="AT93" s="665"/>
      <c r="AU93" s="665"/>
      <c r="AV93" s="665"/>
      <c r="AW93" s="666"/>
      <c r="BA93" s="34"/>
      <c r="BB93" s="167" t="s">
        <v>1182</v>
      </c>
      <c r="BC93" s="168"/>
      <c r="BD93" s="168"/>
      <c r="BE93" s="168"/>
      <c r="BF93" s="168"/>
      <c r="BG93" s="168"/>
      <c r="BH93" s="168"/>
      <c r="BI93" s="168"/>
      <c r="BJ93" s="168"/>
      <c r="BK93" s="168"/>
      <c r="BL93" s="168"/>
      <c r="BM93" s="168"/>
      <c r="BN93" s="175" t="s">
        <v>2407</v>
      </c>
      <c r="BO93" s="175"/>
      <c r="BP93" s="175"/>
      <c r="BQ93" s="175"/>
      <c r="BR93" s="175"/>
      <c r="BS93" s="175"/>
      <c r="BT93" s="175"/>
      <c r="BU93" s="175"/>
      <c r="BV93" s="175"/>
      <c r="BW93" s="175"/>
      <c r="BX93" s="175"/>
      <c r="BY93" s="175"/>
      <c r="BZ93" s="168" t="s">
        <v>1186</v>
      </c>
      <c r="CA93" s="168"/>
      <c r="CB93" s="168"/>
      <c r="CC93" s="168"/>
      <c r="CD93" s="168"/>
      <c r="CE93" s="168"/>
      <c r="CF93" s="168"/>
      <c r="CG93" s="168"/>
      <c r="CH93" s="168"/>
      <c r="CI93" s="168"/>
      <c r="CJ93" s="168"/>
      <c r="CK93" s="168"/>
      <c r="CL93" s="175" t="s">
        <v>2399</v>
      </c>
      <c r="CM93" s="175"/>
      <c r="CN93" s="175"/>
      <c r="CO93" s="175"/>
      <c r="CP93" s="175"/>
      <c r="CQ93" s="175"/>
      <c r="CR93" s="175"/>
      <c r="CS93" s="175"/>
      <c r="CT93" s="175"/>
      <c r="CU93" s="175"/>
      <c r="CV93" s="175"/>
      <c r="CW93" s="176"/>
      <c r="CX93" s="10"/>
      <c r="CY93" s="10"/>
      <c r="CZ93" s="10"/>
    </row>
    <row r="94" spans="1:104" s="99" customFormat="1" ht="18.75" customHeight="1" x14ac:dyDescent="0.15">
      <c r="A94" s="98"/>
      <c r="B94" s="177" t="s">
        <v>1100</v>
      </c>
      <c r="C94" s="178"/>
      <c r="D94" s="178"/>
      <c r="E94" s="178"/>
      <c r="F94" s="178"/>
      <c r="G94" s="178"/>
      <c r="H94" s="178"/>
      <c r="I94" s="178"/>
      <c r="J94" s="178"/>
      <c r="K94" s="178"/>
      <c r="L94" s="178"/>
      <c r="M94" s="178"/>
      <c r="N94" s="644"/>
      <c r="O94" s="645"/>
      <c r="P94" s="645"/>
      <c r="Q94" s="645"/>
      <c r="R94" s="645"/>
      <c r="S94" s="645"/>
      <c r="T94" s="645"/>
      <c r="U94" s="645"/>
      <c r="V94" s="645"/>
      <c r="W94" s="181" t="s">
        <v>19</v>
      </c>
      <c r="X94" s="181"/>
      <c r="Y94" s="182"/>
      <c r="Z94" s="178" t="s">
        <v>1101</v>
      </c>
      <c r="AA94" s="178"/>
      <c r="AB94" s="178"/>
      <c r="AC94" s="178"/>
      <c r="AD94" s="178"/>
      <c r="AE94" s="178"/>
      <c r="AF94" s="178"/>
      <c r="AG94" s="178"/>
      <c r="AH94" s="178"/>
      <c r="AI94" s="178"/>
      <c r="AJ94" s="178"/>
      <c r="AK94" s="178"/>
      <c r="AL94" s="675"/>
      <c r="AM94" s="675"/>
      <c r="AN94" s="675"/>
      <c r="AO94" s="675"/>
      <c r="AP94" s="675"/>
      <c r="AQ94" s="675"/>
      <c r="AR94" s="675"/>
      <c r="AS94" s="675"/>
      <c r="AT94" s="675"/>
      <c r="AU94" s="675"/>
      <c r="AV94" s="675"/>
      <c r="AW94" s="676"/>
      <c r="BA94" s="21"/>
      <c r="BB94" s="177" t="s">
        <v>1100</v>
      </c>
      <c r="BC94" s="178"/>
      <c r="BD94" s="178"/>
      <c r="BE94" s="178"/>
      <c r="BF94" s="178"/>
      <c r="BG94" s="178"/>
      <c r="BH94" s="178"/>
      <c r="BI94" s="178"/>
      <c r="BJ94" s="178"/>
      <c r="BK94" s="178"/>
      <c r="BL94" s="178"/>
      <c r="BM94" s="178"/>
      <c r="BN94" s="179">
        <v>2</v>
      </c>
      <c r="BO94" s="180"/>
      <c r="BP94" s="180"/>
      <c r="BQ94" s="180"/>
      <c r="BR94" s="180"/>
      <c r="BS94" s="180"/>
      <c r="BT94" s="180"/>
      <c r="BU94" s="180"/>
      <c r="BV94" s="180"/>
      <c r="BW94" s="181" t="s">
        <v>19</v>
      </c>
      <c r="BX94" s="181"/>
      <c r="BY94" s="182"/>
      <c r="BZ94" s="178" t="s">
        <v>1101</v>
      </c>
      <c r="CA94" s="178"/>
      <c r="CB94" s="178"/>
      <c r="CC94" s="178"/>
      <c r="CD94" s="178"/>
      <c r="CE94" s="178"/>
      <c r="CF94" s="178"/>
      <c r="CG94" s="178"/>
      <c r="CH94" s="178"/>
      <c r="CI94" s="178"/>
      <c r="CJ94" s="178"/>
      <c r="CK94" s="178"/>
      <c r="CL94" s="183" t="s">
        <v>2398</v>
      </c>
      <c r="CM94" s="183"/>
      <c r="CN94" s="183"/>
      <c r="CO94" s="183"/>
      <c r="CP94" s="183"/>
      <c r="CQ94" s="183"/>
      <c r="CR94" s="183"/>
      <c r="CS94" s="183"/>
      <c r="CT94" s="183"/>
      <c r="CU94" s="183"/>
      <c r="CV94" s="183"/>
      <c r="CW94" s="184"/>
      <c r="CX94" s="5"/>
      <c r="CY94" s="5"/>
      <c r="CZ94" s="5"/>
    </row>
    <row r="95" spans="1:104" s="99" customFormat="1" ht="9" customHeight="1" x14ac:dyDescent="0.15">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5"/>
      <c r="CY95" s="5"/>
      <c r="CZ95" s="5"/>
    </row>
    <row r="96" spans="1:104" s="99" customFormat="1" x14ac:dyDescent="0.15">
      <c r="A96" s="100"/>
      <c r="B96" s="617" t="s">
        <v>1191</v>
      </c>
      <c r="C96" s="618"/>
      <c r="D96" s="618"/>
      <c r="E96" s="618"/>
      <c r="F96" s="618"/>
      <c r="G96" s="618"/>
      <c r="H96" s="618"/>
      <c r="I96" s="618"/>
      <c r="J96" s="618"/>
      <c r="K96" s="618"/>
      <c r="L96" s="618"/>
      <c r="M96" s="618"/>
      <c r="N96" s="619"/>
      <c r="O96" s="619"/>
      <c r="P96" s="619"/>
      <c r="Q96" s="619"/>
      <c r="R96" s="619"/>
      <c r="S96" s="619"/>
      <c r="T96" s="619"/>
      <c r="U96" s="619"/>
      <c r="V96" s="619"/>
      <c r="W96" s="619"/>
      <c r="X96" s="619"/>
      <c r="Y96" s="619"/>
      <c r="Z96" s="620"/>
      <c r="AA96" s="620"/>
      <c r="AB96" s="620"/>
      <c r="AC96" s="620"/>
      <c r="AD96" s="620"/>
      <c r="AE96" s="620"/>
      <c r="AF96" s="620"/>
      <c r="AG96" s="620"/>
      <c r="AH96" s="620"/>
      <c r="AI96" s="620"/>
      <c r="AJ96" s="620"/>
      <c r="AK96" s="620"/>
      <c r="AL96" s="620"/>
      <c r="AM96" s="620"/>
      <c r="AN96" s="620"/>
      <c r="AO96" s="620"/>
      <c r="AP96" s="620"/>
      <c r="AQ96" s="620"/>
      <c r="AR96" s="620"/>
      <c r="AS96" s="620"/>
      <c r="AT96" s="620"/>
      <c r="AU96" s="620"/>
      <c r="AV96" s="620"/>
      <c r="AW96" s="621"/>
      <c r="BA96" s="125"/>
      <c r="BB96" s="209" t="s">
        <v>1191</v>
      </c>
      <c r="BC96" s="210"/>
      <c r="BD96" s="210"/>
      <c r="BE96" s="210"/>
      <c r="BF96" s="210"/>
      <c r="BG96" s="210"/>
      <c r="BH96" s="210"/>
      <c r="BI96" s="210"/>
      <c r="BJ96" s="210"/>
      <c r="BK96" s="210"/>
      <c r="BL96" s="210"/>
      <c r="BM96" s="210"/>
      <c r="BN96" s="211"/>
      <c r="BO96" s="211"/>
      <c r="BP96" s="211"/>
      <c r="BQ96" s="211"/>
      <c r="BR96" s="211"/>
      <c r="BS96" s="211"/>
      <c r="BT96" s="211"/>
      <c r="BU96" s="211"/>
      <c r="BV96" s="211"/>
      <c r="BW96" s="211"/>
      <c r="BX96" s="211"/>
      <c r="BY96" s="211"/>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3"/>
      <c r="CX96" s="5"/>
      <c r="CY96" s="5"/>
      <c r="CZ96" s="5"/>
    </row>
    <row r="97" spans="1:104" s="102" customFormat="1" ht="18.75" customHeight="1" x14ac:dyDescent="0.15">
      <c r="A97" s="105"/>
      <c r="B97" s="598" t="s">
        <v>1091</v>
      </c>
      <c r="C97" s="599"/>
      <c r="D97" s="599"/>
      <c r="E97" s="599"/>
      <c r="F97" s="599"/>
      <c r="G97" s="599"/>
      <c r="H97" s="599"/>
      <c r="I97" s="599"/>
      <c r="J97" s="599"/>
      <c r="K97" s="599"/>
      <c r="L97" s="599"/>
      <c r="M97" s="599"/>
      <c r="N97" s="648" t="s">
        <v>5</v>
      </c>
      <c r="O97" s="649"/>
      <c r="P97" s="185" t="s">
        <v>1093</v>
      </c>
      <c r="Q97" s="185"/>
      <c r="R97" s="185"/>
      <c r="S97" s="185"/>
      <c r="T97" s="649" t="s">
        <v>5</v>
      </c>
      <c r="U97" s="649"/>
      <c r="V97" s="185" t="s">
        <v>1094</v>
      </c>
      <c r="W97" s="185"/>
      <c r="X97" s="185"/>
      <c r="Y97" s="185"/>
      <c r="Z97" s="600"/>
      <c r="AA97" s="601"/>
      <c r="AB97" s="601"/>
      <c r="AC97" s="601"/>
      <c r="AD97" s="601"/>
      <c r="AE97" s="601"/>
      <c r="AF97" s="601"/>
      <c r="AG97" s="601"/>
      <c r="AH97" s="601"/>
      <c r="AI97" s="601"/>
      <c r="AJ97" s="601"/>
      <c r="AK97" s="601"/>
      <c r="AL97" s="601"/>
      <c r="AM97" s="601"/>
      <c r="AN97" s="601"/>
      <c r="AO97" s="601"/>
      <c r="AP97" s="601"/>
      <c r="AQ97" s="601"/>
      <c r="AR97" s="601"/>
      <c r="AS97" s="601"/>
      <c r="AT97" s="601"/>
      <c r="AU97" s="601"/>
      <c r="AV97" s="601"/>
      <c r="AW97" s="602"/>
      <c r="BA97" s="127"/>
      <c r="BB97" s="167" t="s">
        <v>1091</v>
      </c>
      <c r="BC97" s="168"/>
      <c r="BD97" s="168"/>
      <c r="BE97" s="168"/>
      <c r="BF97" s="168"/>
      <c r="BG97" s="168"/>
      <c r="BH97" s="168"/>
      <c r="BI97" s="168"/>
      <c r="BJ97" s="168"/>
      <c r="BK97" s="168"/>
      <c r="BL97" s="168"/>
      <c r="BM97" s="168"/>
      <c r="BN97" s="133" t="s">
        <v>5</v>
      </c>
      <c r="BO97" s="134"/>
      <c r="BP97" s="185" t="s">
        <v>1093</v>
      </c>
      <c r="BQ97" s="185"/>
      <c r="BR97" s="185"/>
      <c r="BS97" s="185"/>
      <c r="BT97" s="134" t="s">
        <v>5</v>
      </c>
      <c r="BU97" s="134"/>
      <c r="BV97" s="185" t="s">
        <v>1094</v>
      </c>
      <c r="BW97" s="185"/>
      <c r="BX97" s="185"/>
      <c r="BY97" s="185"/>
      <c r="BZ97" s="214"/>
      <c r="CA97" s="215"/>
      <c r="CB97" s="215"/>
      <c r="CC97" s="215"/>
      <c r="CD97" s="215"/>
      <c r="CE97" s="215"/>
      <c r="CF97" s="215"/>
      <c r="CG97" s="215"/>
      <c r="CH97" s="215"/>
      <c r="CI97" s="215"/>
      <c r="CJ97" s="215"/>
      <c r="CK97" s="215"/>
      <c r="CL97" s="215"/>
      <c r="CM97" s="215"/>
      <c r="CN97" s="215"/>
      <c r="CO97" s="215"/>
      <c r="CP97" s="215"/>
      <c r="CQ97" s="215"/>
      <c r="CR97" s="215"/>
      <c r="CS97" s="215"/>
      <c r="CT97" s="215"/>
      <c r="CU97" s="215"/>
      <c r="CV97" s="215"/>
      <c r="CW97" s="216"/>
      <c r="CX97" s="10"/>
      <c r="CY97" s="10"/>
      <c r="CZ97" s="10"/>
    </row>
    <row r="98" spans="1:104" s="102" customFormat="1" ht="18.75" customHeight="1" x14ac:dyDescent="0.15">
      <c r="A98" s="105"/>
      <c r="B98" s="598" t="s">
        <v>1183</v>
      </c>
      <c r="C98" s="599"/>
      <c r="D98" s="599"/>
      <c r="E98" s="599"/>
      <c r="F98" s="599"/>
      <c r="G98" s="599"/>
      <c r="H98" s="599"/>
      <c r="I98" s="599"/>
      <c r="J98" s="599"/>
      <c r="K98" s="599"/>
      <c r="L98" s="599"/>
      <c r="M98" s="599"/>
      <c r="N98" s="631"/>
      <c r="O98" s="631"/>
      <c r="P98" s="631"/>
      <c r="Q98" s="631"/>
      <c r="R98" s="631"/>
      <c r="S98" s="631"/>
      <c r="T98" s="631"/>
      <c r="U98" s="631"/>
      <c r="V98" s="631"/>
      <c r="W98" s="631"/>
      <c r="X98" s="631"/>
      <c r="Y98" s="631"/>
      <c r="Z98" s="673" t="s">
        <v>1173</v>
      </c>
      <c r="AA98" s="673"/>
      <c r="AB98" s="673"/>
      <c r="AC98" s="673"/>
      <c r="AD98" s="669"/>
      <c r="AE98" s="670"/>
      <c r="AF98" s="670"/>
      <c r="AG98" s="670"/>
      <c r="AH98" s="670"/>
      <c r="AI98" s="220" t="s">
        <v>1303</v>
      </c>
      <c r="AJ98" s="220"/>
      <c r="AK98" s="221"/>
      <c r="AL98" s="674" t="s">
        <v>1304</v>
      </c>
      <c r="AM98" s="674"/>
      <c r="AN98" s="674"/>
      <c r="AO98" s="674"/>
      <c r="AP98" s="671"/>
      <c r="AQ98" s="672"/>
      <c r="AR98" s="672"/>
      <c r="AS98" s="672"/>
      <c r="AT98" s="672"/>
      <c r="AU98" s="225" t="s">
        <v>1188</v>
      </c>
      <c r="AV98" s="225"/>
      <c r="AW98" s="226"/>
      <c r="BA98" s="127"/>
      <c r="BB98" s="167" t="s">
        <v>1183</v>
      </c>
      <c r="BC98" s="168"/>
      <c r="BD98" s="168"/>
      <c r="BE98" s="168"/>
      <c r="BF98" s="168"/>
      <c r="BG98" s="168"/>
      <c r="BH98" s="168"/>
      <c r="BI98" s="168"/>
      <c r="BJ98" s="168"/>
      <c r="BK98" s="168"/>
      <c r="BL98" s="168"/>
      <c r="BM98" s="168"/>
      <c r="BN98" s="198"/>
      <c r="BO98" s="198"/>
      <c r="BP98" s="198"/>
      <c r="BQ98" s="198"/>
      <c r="BR98" s="198"/>
      <c r="BS98" s="198"/>
      <c r="BT98" s="198"/>
      <c r="BU98" s="198"/>
      <c r="BV98" s="198"/>
      <c r="BW98" s="198"/>
      <c r="BX98" s="198"/>
      <c r="BY98" s="198"/>
      <c r="BZ98" s="217" t="s">
        <v>1173</v>
      </c>
      <c r="CA98" s="217"/>
      <c r="CB98" s="217"/>
      <c r="CC98" s="217"/>
      <c r="CD98" s="218"/>
      <c r="CE98" s="219"/>
      <c r="CF98" s="219"/>
      <c r="CG98" s="219"/>
      <c r="CH98" s="219"/>
      <c r="CI98" s="220" t="s">
        <v>1303</v>
      </c>
      <c r="CJ98" s="220"/>
      <c r="CK98" s="221"/>
      <c r="CL98" s="222" t="s">
        <v>1304</v>
      </c>
      <c r="CM98" s="222"/>
      <c r="CN98" s="222"/>
      <c r="CO98" s="222"/>
      <c r="CP98" s="223"/>
      <c r="CQ98" s="224"/>
      <c r="CR98" s="224"/>
      <c r="CS98" s="224"/>
      <c r="CT98" s="224"/>
      <c r="CU98" s="225" t="s">
        <v>1188</v>
      </c>
      <c r="CV98" s="225"/>
      <c r="CW98" s="226"/>
      <c r="CX98" s="10"/>
      <c r="CY98" s="10"/>
      <c r="CZ98" s="10"/>
    </row>
    <row r="99" spans="1:104" s="102" customFormat="1" ht="18.75" customHeight="1" x14ac:dyDescent="0.15">
      <c r="A99" s="105"/>
      <c r="B99" s="598" t="s">
        <v>1184</v>
      </c>
      <c r="C99" s="599"/>
      <c r="D99" s="599"/>
      <c r="E99" s="599"/>
      <c r="F99" s="599"/>
      <c r="G99" s="599"/>
      <c r="H99" s="599"/>
      <c r="I99" s="599"/>
      <c r="J99" s="599"/>
      <c r="K99" s="599"/>
      <c r="L99" s="599"/>
      <c r="M99" s="599"/>
      <c r="N99" s="631"/>
      <c r="O99" s="631"/>
      <c r="P99" s="631"/>
      <c r="Q99" s="631"/>
      <c r="R99" s="631"/>
      <c r="S99" s="631"/>
      <c r="T99" s="631"/>
      <c r="U99" s="631"/>
      <c r="V99" s="631"/>
      <c r="W99" s="631"/>
      <c r="X99" s="631"/>
      <c r="Y99" s="631"/>
      <c r="Z99" s="664" t="s">
        <v>1173</v>
      </c>
      <c r="AA99" s="664"/>
      <c r="AB99" s="664"/>
      <c r="AC99" s="664"/>
      <c r="AD99" s="662"/>
      <c r="AE99" s="663"/>
      <c r="AF99" s="663"/>
      <c r="AG99" s="663"/>
      <c r="AH99" s="663"/>
      <c r="AI99" s="202" t="s">
        <v>1303</v>
      </c>
      <c r="AJ99" s="202"/>
      <c r="AK99" s="203"/>
      <c r="AL99" s="643" t="s">
        <v>1304</v>
      </c>
      <c r="AM99" s="643"/>
      <c r="AN99" s="643"/>
      <c r="AO99" s="643"/>
      <c r="AP99" s="646"/>
      <c r="AQ99" s="647"/>
      <c r="AR99" s="647"/>
      <c r="AS99" s="647"/>
      <c r="AT99" s="647"/>
      <c r="AU99" s="207" t="s">
        <v>1188</v>
      </c>
      <c r="AV99" s="207"/>
      <c r="AW99" s="208"/>
      <c r="BA99" s="127"/>
      <c r="BB99" s="167" t="s">
        <v>1184</v>
      </c>
      <c r="BC99" s="168"/>
      <c r="BD99" s="168"/>
      <c r="BE99" s="168"/>
      <c r="BF99" s="168"/>
      <c r="BG99" s="168"/>
      <c r="BH99" s="168"/>
      <c r="BI99" s="168"/>
      <c r="BJ99" s="168"/>
      <c r="BK99" s="168"/>
      <c r="BL99" s="168"/>
      <c r="BM99" s="168"/>
      <c r="BN99" s="198"/>
      <c r="BO99" s="198"/>
      <c r="BP99" s="198"/>
      <c r="BQ99" s="198"/>
      <c r="BR99" s="198"/>
      <c r="BS99" s="198"/>
      <c r="BT99" s="198"/>
      <c r="BU99" s="198"/>
      <c r="BV99" s="198"/>
      <c r="BW99" s="198"/>
      <c r="BX99" s="198"/>
      <c r="BY99" s="198"/>
      <c r="BZ99" s="199" t="s">
        <v>1173</v>
      </c>
      <c r="CA99" s="199"/>
      <c r="CB99" s="199"/>
      <c r="CC99" s="199"/>
      <c r="CD99" s="200"/>
      <c r="CE99" s="201"/>
      <c r="CF99" s="201"/>
      <c r="CG99" s="201"/>
      <c r="CH99" s="201"/>
      <c r="CI99" s="202" t="s">
        <v>1303</v>
      </c>
      <c r="CJ99" s="202"/>
      <c r="CK99" s="203"/>
      <c r="CL99" s="204" t="s">
        <v>1304</v>
      </c>
      <c r="CM99" s="204"/>
      <c r="CN99" s="204"/>
      <c r="CO99" s="204"/>
      <c r="CP99" s="205"/>
      <c r="CQ99" s="206"/>
      <c r="CR99" s="206"/>
      <c r="CS99" s="206"/>
      <c r="CT99" s="206"/>
      <c r="CU99" s="207" t="s">
        <v>1188</v>
      </c>
      <c r="CV99" s="207"/>
      <c r="CW99" s="208"/>
      <c r="CX99" s="10"/>
      <c r="CY99" s="10"/>
      <c r="CZ99" s="10"/>
    </row>
    <row r="100" spans="1:104" s="102" customFormat="1" ht="18.75" customHeight="1" x14ac:dyDescent="0.15">
      <c r="A100" s="105"/>
      <c r="B100" s="598" t="s">
        <v>1185</v>
      </c>
      <c r="C100" s="599"/>
      <c r="D100" s="599"/>
      <c r="E100" s="599"/>
      <c r="F100" s="599"/>
      <c r="G100" s="599"/>
      <c r="H100" s="599"/>
      <c r="I100" s="599"/>
      <c r="J100" s="599"/>
      <c r="K100" s="599"/>
      <c r="L100" s="599"/>
      <c r="M100" s="599"/>
      <c r="N100" s="631"/>
      <c r="O100" s="631"/>
      <c r="P100" s="631"/>
      <c r="Q100" s="631"/>
      <c r="R100" s="631"/>
      <c r="S100" s="631"/>
      <c r="T100" s="631"/>
      <c r="U100" s="631"/>
      <c r="V100" s="631"/>
      <c r="W100" s="631"/>
      <c r="X100" s="631"/>
      <c r="Y100" s="631"/>
      <c r="Z100" s="664" t="s">
        <v>1173</v>
      </c>
      <c r="AA100" s="664"/>
      <c r="AB100" s="664"/>
      <c r="AC100" s="664"/>
      <c r="AD100" s="662"/>
      <c r="AE100" s="663"/>
      <c r="AF100" s="663"/>
      <c r="AG100" s="663"/>
      <c r="AH100" s="663"/>
      <c r="AI100" s="202" t="s">
        <v>1303</v>
      </c>
      <c r="AJ100" s="202"/>
      <c r="AK100" s="203"/>
      <c r="AL100" s="643" t="s">
        <v>1304</v>
      </c>
      <c r="AM100" s="643"/>
      <c r="AN100" s="643"/>
      <c r="AO100" s="643"/>
      <c r="AP100" s="646"/>
      <c r="AQ100" s="647"/>
      <c r="AR100" s="647"/>
      <c r="AS100" s="647"/>
      <c r="AT100" s="647"/>
      <c r="AU100" s="207" t="s">
        <v>1188</v>
      </c>
      <c r="AV100" s="207"/>
      <c r="AW100" s="208"/>
      <c r="BA100" s="127"/>
      <c r="BB100" s="167" t="s">
        <v>1185</v>
      </c>
      <c r="BC100" s="168"/>
      <c r="BD100" s="168"/>
      <c r="BE100" s="168"/>
      <c r="BF100" s="168"/>
      <c r="BG100" s="168"/>
      <c r="BH100" s="168"/>
      <c r="BI100" s="168"/>
      <c r="BJ100" s="168"/>
      <c r="BK100" s="168"/>
      <c r="BL100" s="168"/>
      <c r="BM100" s="168"/>
      <c r="BN100" s="198"/>
      <c r="BO100" s="198"/>
      <c r="BP100" s="198"/>
      <c r="BQ100" s="198"/>
      <c r="BR100" s="198"/>
      <c r="BS100" s="198"/>
      <c r="BT100" s="198"/>
      <c r="BU100" s="198"/>
      <c r="BV100" s="198"/>
      <c r="BW100" s="198"/>
      <c r="BX100" s="198"/>
      <c r="BY100" s="198"/>
      <c r="BZ100" s="199" t="s">
        <v>1173</v>
      </c>
      <c r="CA100" s="199"/>
      <c r="CB100" s="199"/>
      <c r="CC100" s="199"/>
      <c r="CD100" s="200"/>
      <c r="CE100" s="201"/>
      <c r="CF100" s="201"/>
      <c r="CG100" s="201"/>
      <c r="CH100" s="201"/>
      <c r="CI100" s="202" t="s">
        <v>1303</v>
      </c>
      <c r="CJ100" s="202"/>
      <c r="CK100" s="203"/>
      <c r="CL100" s="204" t="s">
        <v>1304</v>
      </c>
      <c r="CM100" s="204"/>
      <c r="CN100" s="204"/>
      <c r="CO100" s="204"/>
      <c r="CP100" s="205"/>
      <c r="CQ100" s="206"/>
      <c r="CR100" s="206"/>
      <c r="CS100" s="206"/>
      <c r="CT100" s="206"/>
      <c r="CU100" s="207" t="s">
        <v>1188</v>
      </c>
      <c r="CV100" s="207"/>
      <c r="CW100" s="208"/>
      <c r="CX100" s="10"/>
      <c r="CY100" s="10"/>
      <c r="CZ100" s="10"/>
    </row>
    <row r="101" spans="1:104" s="102" customFormat="1" x14ac:dyDescent="0.15">
      <c r="A101" s="105"/>
      <c r="B101" s="598" t="s">
        <v>1095</v>
      </c>
      <c r="C101" s="599"/>
      <c r="D101" s="599"/>
      <c r="E101" s="599"/>
      <c r="F101" s="599"/>
      <c r="G101" s="599"/>
      <c r="H101" s="599"/>
      <c r="I101" s="599"/>
      <c r="J101" s="599"/>
      <c r="K101" s="599"/>
      <c r="L101" s="599"/>
      <c r="M101" s="599"/>
      <c r="N101" s="648" t="s">
        <v>5</v>
      </c>
      <c r="O101" s="649"/>
      <c r="P101" s="185" t="s">
        <v>1402</v>
      </c>
      <c r="Q101" s="185"/>
      <c r="R101" s="185"/>
      <c r="S101" s="185"/>
      <c r="T101" s="185"/>
      <c r="U101" s="185"/>
      <c r="V101" s="185"/>
      <c r="W101" s="185"/>
      <c r="X101" s="185"/>
      <c r="Y101" s="186"/>
      <c r="Z101" s="599" t="s">
        <v>1092</v>
      </c>
      <c r="AA101" s="599"/>
      <c r="AB101" s="599"/>
      <c r="AC101" s="599"/>
      <c r="AD101" s="599"/>
      <c r="AE101" s="599"/>
      <c r="AF101" s="599"/>
      <c r="AG101" s="599"/>
      <c r="AH101" s="599"/>
      <c r="AI101" s="599"/>
      <c r="AJ101" s="599"/>
      <c r="AK101" s="599"/>
      <c r="AL101" s="667"/>
      <c r="AM101" s="668"/>
      <c r="AN101" s="668"/>
      <c r="AO101" s="668"/>
      <c r="AP101" s="668"/>
      <c r="AQ101" s="668"/>
      <c r="AR101" s="668"/>
      <c r="AS101" s="668"/>
      <c r="AT101" s="668"/>
      <c r="AU101" s="185" t="s">
        <v>1187</v>
      </c>
      <c r="AV101" s="185"/>
      <c r="AW101" s="189"/>
      <c r="BA101" s="127"/>
      <c r="BB101" s="167" t="s">
        <v>1095</v>
      </c>
      <c r="BC101" s="168"/>
      <c r="BD101" s="168"/>
      <c r="BE101" s="168"/>
      <c r="BF101" s="168"/>
      <c r="BG101" s="168"/>
      <c r="BH101" s="168"/>
      <c r="BI101" s="168"/>
      <c r="BJ101" s="168"/>
      <c r="BK101" s="168"/>
      <c r="BL101" s="168"/>
      <c r="BM101" s="168"/>
      <c r="BN101" s="133" t="s">
        <v>5</v>
      </c>
      <c r="BO101" s="134"/>
      <c r="BP101" s="185" t="s">
        <v>1402</v>
      </c>
      <c r="BQ101" s="185"/>
      <c r="BR101" s="185"/>
      <c r="BS101" s="185"/>
      <c r="BT101" s="185"/>
      <c r="BU101" s="185"/>
      <c r="BV101" s="185"/>
      <c r="BW101" s="185"/>
      <c r="BX101" s="185"/>
      <c r="BY101" s="186"/>
      <c r="BZ101" s="168" t="s">
        <v>1092</v>
      </c>
      <c r="CA101" s="168"/>
      <c r="CB101" s="168"/>
      <c r="CC101" s="168"/>
      <c r="CD101" s="168"/>
      <c r="CE101" s="168"/>
      <c r="CF101" s="168"/>
      <c r="CG101" s="168"/>
      <c r="CH101" s="168"/>
      <c r="CI101" s="168"/>
      <c r="CJ101" s="168"/>
      <c r="CK101" s="168"/>
      <c r="CL101" s="187"/>
      <c r="CM101" s="188"/>
      <c r="CN101" s="188"/>
      <c r="CO101" s="188"/>
      <c r="CP101" s="188"/>
      <c r="CQ101" s="188"/>
      <c r="CR101" s="188"/>
      <c r="CS101" s="188"/>
      <c r="CT101" s="188"/>
      <c r="CU101" s="185" t="s">
        <v>19</v>
      </c>
      <c r="CV101" s="185"/>
      <c r="CW101" s="189"/>
      <c r="CX101" s="10"/>
      <c r="CY101" s="10"/>
      <c r="CZ101" s="10"/>
    </row>
    <row r="102" spans="1:104" s="102" customFormat="1" hidden="1" x14ac:dyDescent="0.15">
      <c r="A102" s="105"/>
      <c r="B102" s="625" t="s">
        <v>1189</v>
      </c>
      <c r="C102" s="626"/>
      <c r="D102" s="626"/>
      <c r="E102" s="626"/>
      <c r="F102" s="626"/>
      <c r="G102" s="626"/>
      <c r="H102" s="626"/>
      <c r="I102" s="626"/>
      <c r="J102" s="626"/>
      <c r="K102" s="626"/>
      <c r="L102" s="626"/>
      <c r="M102" s="627"/>
      <c r="N102" s="628" t="s">
        <v>1085</v>
      </c>
      <c r="O102" s="629"/>
      <c r="P102" s="629"/>
      <c r="Q102" s="629"/>
      <c r="R102" s="629"/>
      <c r="S102" s="629"/>
      <c r="T102" s="629"/>
      <c r="U102" s="629"/>
      <c r="V102" s="629"/>
      <c r="W102" s="629"/>
      <c r="X102" s="629"/>
      <c r="Y102" s="630"/>
      <c r="Z102" s="641" t="s">
        <v>1190</v>
      </c>
      <c r="AA102" s="626"/>
      <c r="AB102" s="626"/>
      <c r="AC102" s="626"/>
      <c r="AD102" s="626"/>
      <c r="AE102" s="626"/>
      <c r="AF102" s="626"/>
      <c r="AG102" s="626"/>
      <c r="AH102" s="626"/>
      <c r="AI102" s="626"/>
      <c r="AJ102" s="626"/>
      <c r="AK102" s="626"/>
      <c r="AL102" s="626"/>
      <c r="AM102" s="626"/>
      <c r="AN102" s="626"/>
      <c r="AO102" s="626"/>
      <c r="AP102" s="626"/>
      <c r="AQ102" s="626"/>
      <c r="AR102" s="626"/>
      <c r="AS102" s="626"/>
      <c r="AT102" s="626"/>
      <c r="AU102" s="626"/>
      <c r="AV102" s="626"/>
      <c r="AW102" s="642"/>
      <c r="BA102" s="127"/>
      <c r="BB102" s="190" t="s">
        <v>1189</v>
      </c>
      <c r="BC102" s="191"/>
      <c r="BD102" s="191"/>
      <c r="BE102" s="191"/>
      <c r="BF102" s="191"/>
      <c r="BG102" s="191"/>
      <c r="BH102" s="191"/>
      <c r="BI102" s="191"/>
      <c r="BJ102" s="191"/>
      <c r="BK102" s="191"/>
      <c r="BL102" s="191"/>
      <c r="BM102" s="192"/>
      <c r="BN102" s="193" t="s">
        <v>1085</v>
      </c>
      <c r="BO102" s="194"/>
      <c r="BP102" s="194"/>
      <c r="BQ102" s="194"/>
      <c r="BR102" s="194"/>
      <c r="BS102" s="194"/>
      <c r="BT102" s="194"/>
      <c r="BU102" s="194"/>
      <c r="BV102" s="194"/>
      <c r="BW102" s="194"/>
      <c r="BX102" s="194"/>
      <c r="BY102" s="195"/>
      <c r="BZ102" s="196" t="s">
        <v>1190</v>
      </c>
      <c r="CA102" s="191"/>
      <c r="CB102" s="191"/>
      <c r="CC102" s="191"/>
      <c r="CD102" s="191"/>
      <c r="CE102" s="191"/>
      <c r="CF102" s="191"/>
      <c r="CG102" s="191"/>
      <c r="CH102" s="191"/>
      <c r="CI102" s="191"/>
      <c r="CJ102" s="191"/>
      <c r="CK102" s="191"/>
      <c r="CL102" s="191"/>
      <c r="CM102" s="191"/>
      <c r="CN102" s="191"/>
      <c r="CO102" s="191"/>
      <c r="CP102" s="191"/>
      <c r="CQ102" s="191"/>
      <c r="CR102" s="191"/>
      <c r="CS102" s="191"/>
      <c r="CT102" s="191"/>
      <c r="CU102" s="191"/>
      <c r="CV102" s="191"/>
      <c r="CW102" s="197"/>
      <c r="CX102" s="10"/>
      <c r="CY102" s="10"/>
      <c r="CZ102" s="10"/>
    </row>
    <row r="103" spans="1:104" s="102" customFormat="1" x14ac:dyDescent="0.15">
      <c r="A103" s="103"/>
      <c r="B103" s="598" t="s">
        <v>1182</v>
      </c>
      <c r="C103" s="599"/>
      <c r="D103" s="599"/>
      <c r="E103" s="599"/>
      <c r="F103" s="599"/>
      <c r="G103" s="599"/>
      <c r="H103" s="599"/>
      <c r="I103" s="599"/>
      <c r="J103" s="599"/>
      <c r="K103" s="599"/>
      <c r="L103" s="599"/>
      <c r="M103" s="599"/>
      <c r="N103" s="665"/>
      <c r="O103" s="665"/>
      <c r="P103" s="665"/>
      <c r="Q103" s="665"/>
      <c r="R103" s="665"/>
      <c r="S103" s="665"/>
      <c r="T103" s="665"/>
      <c r="U103" s="665"/>
      <c r="V103" s="665"/>
      <c r="W103" s="665"/>
      <c r="X103" s="665"/>
      <c r="Y103" s="665"/>
      <c r="Z103" s="599" t="s">
        <v>1186</v>
      </c>
      <c r="AA103" s="599"/>
      <c r="AB103" s="599"/>
      <c r="AC103" s="599"/>
      <c r="AD103" s="599"/>
      <c r="AE103" s="599"/>
      <c r="AF103" s="599"/>
      <c r="AG103" s="599"/>
      <c r="AH103" s="599"/>
      <c r="AI103" s="599"/>
      <c r="AJ103" s="599"/>
      <c r="AK103" s="599"/>
      <c r="AL103" s="665"/>
      <c r="AM103" s="665"/>
      <c r="AN103" s="665"/>
      <c r="AO103" s="665"/>
      <c r="AP103" s="665"/>
      <c r="AQ103" s="665"/>
      <c r="AR103" s="665"/>
      <c r="AS103" s="665"/>
      <c r="AT103" s="665"/>
      <c r="AU103" s="665"/>
      <c r="AV103" s="665"/>
      <c r="AW103" s="666"/>
      <c r="BA103" s="34"/>
      <c r="BB103" s="167" t="s">
        <v>1182</v>
      </c>
      <c r="BC103" s="168"/>
      <c r="BD103" s="168"/>
      <c r="BE103" s="168"/>
      <c r="BF103" s="168"/>
      <c r="BG103" s="168"/>
      <c r="BH103" s="168"/>
      <c r="BI103" s="168"/>
      <c r="BJ103" s="168"/>
      <c r="BK103" s="168"/>
      <c r="BL103" s="168"/>
      <c r="BM103" s="168"/>
      <c r="BN103" s="175"/>
      <c r="BO103" s="175"/>
      <c r="BP103" s="175"/>
      <c r="BQ103" s="175"/>
      <c r="BR103" s="175"/>
      <c r="BS103" s="175"/>
      <c r="BT103" s="175"/>
      <c r="BU103" s="175"/>
      <c r="BV103" s="175"/>
      <c r="BW103" s="175"/>
      <c r="BX103" s="175"/>
      <c r="BY103" s="175"/>
      <c r="BZ103" s="168" t="s">
        <v>1186</v>
      </c>
      <c r="CA103" s="168"/>
      <c r="CB103" s="168"/>
      <c r="CC103" s="168"/>
      <c r="CD103" s="168"/>
      <c r="CE103" s="168"/>
      <c r="CF103" s="168"/>
      <c r="CG103" s="168"/>
      <c r="CH103" s="168"/>
      <c r="CI103" s="168"/>
      <c r="CJ103" s="168"/>
      <c r="CK103" s="168"/>
      <c r="CL103" s="175"/>
      <c r="CM103" s="175"/>
      <c r="CN103" s="175"/>
      <c r="CO103" s="175"/>
      <c r="CP103" s="175"/>
      <c r="CQ103" s="175"/>
      <c r="CR103" s="175"/>
      <c r="CS103" s="175"/>
      <c r="CT103" s="175"/>
      <c r="CU103" s="175"/>
      <c r="CV103" s="175"/>
      <c r="CW103" s="176"/>
      <c r="CX103" s="10"/>
      <c r="CY103" s="10"/>
      <c r="CZ103" s="10"/>
    </row>
    <row r="104" spans="1:104" s="99" customFormat="1" ht="18.75" customHeight="1" x14ac:dyDescent="0.15">
      <c r="A104" s="98"/>
      <c r="B104" s="177" t="s">
        <v>1100</v>
      </c>
      <c r="C104" s="178"/>
      <c r="D104" s="178"/>
      <c r="E104" s="178"/>
      <c r="F104" s="178"/>
      <c r="G104" s="178"/>
      <c r="H104" s="178"/>
      <c r="I104" s="178"/>
      <c r="J104" s="178"/>
      <c r="K104" s="178"/>
      <c r="L104" s="178"/>
      <c r="M104" s="178"/>
      <c r="N104" s="644"/>
      <c r="O104" s="645"/>
      <c r="P104" s="645"/>
      <c r="Q104" s="645"/>
      <c r="R104" s="645"/>
      <c r="S104" s="645"/>
      <c r="T104" s="645"/>
      <c r="U104" s="645"/>
      <c r="V104" s="645"/>
      <c r="W104" s="181" t="s">
        <v>19</v>
      </c>
      <c r="X104" s="181"/>
      <c r="Y104" s="182"/>
      <c r="Z104" s="178" t="s">
        <v>1101</v>
      </c>
      <c r="AA104" s="178"/>
      <c r="AB104" s="178"/>
      <c r="AC104" s="178"/>
      <c r="AD104" s="178"/>
      <c r="AE104" s="178"/>
      <c r="AF104" s="178"/>
      <c r="AG104" s="178"/>
      <c r="AH104" s="178"/>
      <c r="AI104" s="178"/>
      <c r="AJ104" s="178"/>
      <c r="AK104" s="178"/>
      <c r="AL104" s="675"/>
      <c r="AM104" s="675"/>
      <c r="AN104" s="675"/>
      <c r="AO104" s="675"/>
      <c r="AP104" s="675"/>
      <c r="AQ104" s="675"/>
      <c r="AR104" s="675"/>
      <c r="AS104" s="675"/>
      <c r="AT104" s="675"/>
      <c r="AU104" s="675"/>
      <c r="AV104" s="675"/>
      <c r="AW104" s="676"/>
      <c r="BA104" s="21"/>
      <c r="BB104" s="177" t="s">
        <v>1100</v>
      </c>
      <c r="BC104" s="178"/>
      <c r="BD104" s="178"/>
      <c r="BE104" s="178"/>
      <c r="BF104" s="178"/>
      <c r="BG104" s="178"/>
      <c r="BH104" s="178"/>
      <c r="BI104" s="178"/>
      <c r="BJ104" s="178"/>
      <c r="BK104" s="178"/>
      <c r="BL104" s="178"/>
      <c r="BM104" s="178"/>
      <c r="BN104" s="179"/>
      <c r="BO104" s="180"/>
      <c r="BP104" s="180"/>
      <c r="BQ104" s="180"/>
      <c r="BR104" s="180"/>
      <c r="BS104" s="180"/>
      <c r="BT104" s="180"/>
      <c r="BU104" s="180"/>
      <c r="BV104" s="180"/>
      <c r="BW104" s="181" t="s">
        <v>19</v>
      </c>
      <c r="BX104" s="181"/>
      <c r="BY104" s="182"/>
      <c r="BZ104" s="178" t="s">
        <v>1101</v>
      </c>
      <c r="CA104" s="178"/>
      <c r="CB104" s="178"/>
      <c r="CC104" s="178"/>
      <c r="CD104" s="178"/>
      <c r="CE104" s="178"/>
      <c r="CF104" s="178"/>
      <c r="CG104" s="178"/>
      <c r="CH104" s="178"/>
      <c r="CI104" s="178"/>
      <c r="CJ104" s="178"/>
      <c r="CK104" s="178"/>
      <c r="CL104" s="183"/>
      <c r="CM104" s="183"/>
      <c r="CN104" s="183"/>
      <c r="CO104" s="183"/>
      <c r="CP104" s="183"/>
      <c r="CQ104" s="183"/>
      <c r="CR104" s="183"/>
      <c r="CS104" s="183"/>
      <c r="CT104" s="183"/>
      <c r="CU104" s="183"/>
      <c r="CV104" s="183"/>
      <c r="CW104" s="184"/>
      <c r="CX104" s="5"/>
      <c r="CY104" s="5"/>
      <c r="CZ104" s="5"/>
    </row>
    <row r="105" spans="1:104" s="99" customFormat="1" ht="9" customHeight="1" x14ac:dyDescent="0.15">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5"/>
      <c r="CY105" s="5"/>
      <c r="CZ105" s="5"/>
    </row>
    <row r="106" spans="1:104" s="99" customFormat="1" x14ac:dyDescent="0.15">
      <c r="A106" s="100"/>
      <c r="B106" s="617" t="s">
        <v>1192</v>
      </c>
      <c r="C106" s="618"/>
      <c r="D106" s="618"/>
      <c r="E106" s="618"/>
      <c r="F106" s="618"/>
      <c r="G106" s="618"/>
      <c r="H106" s="618"/>
      <c r="I106" s="618"/>
      <c r="J106" s="618"/>
      <c r="K106" s="618"/>
      <c r="L106" s="618"/>
      <c r="M106" s="618"/>
      <c r="N106" s="619"/>
      <c r="O106" s="619"/>
      <c r="P106" s="619"/>
      <c r="Q106" s="619"/>
      <c r="R106" s="619"/>
      <c r="S106" s="619"/>
      <c r="T106" s="619"/>
      <c r="U106" s="619"/>
      <c r="V106" s="619"/>
      <c r="W106" s="619"/>
      <c r="X106" s="619"/>
      <c r="Y106" s="619"/>
      <c r="Z106" s="620"/>
      <c r="AA106" s="620"/>
      <c r="AB106" s="620"/>
      <c r="AC106" s="620"/>
      <c r="AD106" s="620"/>
      <c r="AE106" s="620"/>
      <c r="AF106" s="620"/>
      <c r="AG106" s="620"/>
      <c r="AH106" s="620"/>
      <c r="AI106" s="620"/>
      <c r="AJ106" s="620"/>
      <c r="AK106" s="620"/>
      <c r="AL106" s="620"/>
      <c r="AM106" s="620"/>
      <c r="AN106" s="620"/>
      <c r="AO106" s="620"/>
      <c r="AP106" s="620"/>
      <c r="AQ106" s="620"/>
      <c r="AR106" s="620"/>
      <c r="AS106" s="620"/>
      <c r="AT106" s="620"/>
      <c r="AU106" s="620"/>
      <c r="AV106" s="620"/>
      <c r="AW106" s="621"/>
      <c r="BA106" s="125"/>
      <c r="BB106" s="209" t="s">
        <v>1192</v>
      </c>
      <c r="BC106" s="210"/>
      <c r="BD106" s="210"/>
      <c r="BE106" s="210"/>
      <c r="BF106" s="210"/>
      <c r="BG106" s="210"/>
      <c r="BH106" s="210"/>
      <c r="BI106" s="210"/>
      <c r="BJ106" s="210"/>
      <c r="BK106" s="210"/>
      <c r="BL106" s="210"/>
      <c r="BM106" s="210"/>
      <c r="BN106" s="211"/>
      <c r="BO106" s="211"/>
      <c r="BP106" s="211"/>
      <c r="BQ106" s="211"/>
      <c r="BR106" s="211"/>
      <c r="BS106" s="211"/>
      <c r="BT106" s="211"/>
      <c r="BU106" s="211"/>
      <c r="BV106" s="211"/>
      <c r="BW106" s="211"/>
      <c r="BX106" s="211"/>
      <c r="BY106" s="211"/>
      <c r="BZ106" s="212"/>
      <c r="CA106" s="212"/>
      <c r="CB106" s="212"/>
      <c r="CC106" s="212"/>
      <c r="CD106" s="212"/>
      <c r="CE106" s="212"/>
      <c r="CF106" s="212"/>
      <c r="CG106" s="212"/>
      <c r="CH106" s="212"/>
      <c r="CI106" s="212"/>
      <c r="CJ106" s="212"/>
      <c r="CK106" s="212"/>
      <c r="CL106" s="212"/>
      <c r="CM106" s="212"/>
      <c r="CN106" s="212"/>
      <c r="CO106" s="212"/>
      <c r="CP106" s="212"/>
      <c r="CQ106" s="212"/>
      <c r="CR106" s="212"/>
      <c r="CS106" s="212"/>
      <c r="CT106" s="212"/>
      <c r="CU106" s="212"/>
      <c r="CV106" s="212"/>
      <c r="CW106" s="213"/>
      <c r="CX106" s="5"/>
      <c r="CY106" s="5"/>
      <c r="CZ106" s="5"/>
    </row>
    <row r="107" spans="1:104" s="102" customFormat="1" ht="18.75" customHeight="1" x14ac:dyDescent="0.15">
      <c r="A107" s="105"/>
      <c r="B107" s="598" t="s">
        <v>1091</v>
      </c>
      <c r="C107" s="599"/>
      <c r="D107" s="599"/>
      <c r="E107" s="599"/>
      <c r="F107" s="599"/>
      <c r="G107" s="599"/>
      <c r="H107" s="599"/>
      <c r="I107" s="599"/>
      <c r="J107" s="599"/>
      <c r="K107" s="599"/>
      <c r="L107" s="599"/>
      <c r="M107" s="599"/>
      <c r="N107" s="648" t="s">
        <v>5</v>
      </c>
      <c r="O107" s="649"/>
      <c r="P107" s="185" t="s">
        <v>1093</v>
      </c>
      <c r="Q107" s="185"/>
      <c r="R107" s="185"/>
      <c r="S107" s="185"/>
      <c r="T107" s="649" t="s">
        <v>5</v>
      </c>
      <c r="U107" s="649"/>
      <c r="V107" s="185" t="s">
        <v>1094</v>
      </c>
      <c r="W107" s="185"/>
      <c r="X107" s="185"/>
      <c r="Y107" s="185"/>
      <c r="Z107" s="600"/>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2"/>
      <c r="BA107" s="127"/>
      <c r="BB107" s="167" t="s">
        <v>1091</v>
      </c>
      <c r="BC107" s="168"/>
      <c r="BD107" s="168"/>
      <c r="BE107" s="168"/>
      <c r="BF107" s="168"/>
      <c r="BG107" s="168"/>
      <c r="BH107" s="168"/>
      <c r="BI107" s="168"/>
      <c r="BJ107" s="168"/>
      <c r="BK107" s="168"/>
      <c r="BL107" s="168"/>
      <c r="BM107" s="168"/>
      <c r="BN107" s="133" t="s">
        <v>5</v>
      </c>
      <c r="BO107" s="134"/>
      <c r="BP107" s="185" t="s">
        <v>1093</v>
      </c>
      <c r="BQ107" s="185"/>
      <c r="BR107" s="185"/>
      <c r="BS107" s="185"/>
      <c r="BT107" s="134" t="s">
        <v>5</v>
      </c>
      <c r="BU107" s="134"/>
      <c r="BV107" s="185" t="s">
        <v>1094</v>
      </c>
      <c r="BW107" s="185"/>
      <c r="BX107" s="185"/>
      <c r="BY107" s="185"/>
      <c r="BZ107" s="214"/>
      <c r="CA107" s="215"/>
      <c r="CB107" s="215"/>
      <c r="CC107" s="215"/>
      <c r="CD107" s="215"/>
      <c r="CE107" s="215"/>
      <c r="CF107" s="215"/>
      <c r="CG107" s="215"/>
      <c r="CH107" s="215"/>
      <c r="CI107" s="215"/>
      <c r="CJ107" s="215"/>
      <c r="CK107" s="215"/>
      <c r="CL107" s="215"/>
      <c r="CM107" s="215"/>
      <c r="CN107" s="215"/>
      <c r="CO107" s="215"/>
      <c r="CP107" s="215"/>
      <c r="CQ107" s="215"/>
      <c r="CR107" s="215"/>
      <c r="CS107" s="215"/>
      <c r="CT107" s="215"/>
      <c r="CU107" s="215"/>
      <c r="CV107" s="215"/>
      <c r="CW107" s="216"/>
      <c r="CX107" s="10"/>
      <c r="CY107" s="10"/>
      <c r="CZ107" s="10"/>
    </row>
    <row r="108" spans="1:104" s="102" customFormat="1" ht="18.75" customHeight="1" x14ac:dyDescent="0.15">
      <c r="A108" s="105"/>
      <c r="B108" s="598" t="s">
        <v>1183</v>
      </c>
      <c r="C108" s="599"/>
      <c r="D108" s="599"/>
      <c r="E108" s="599"/>
      <c r="F108" s="599"/>
      <c r="G108" s="599"/>
      <c r="H108" s="599"/>
      <c r="I108" s="599"/>
      <c r="J108" s="599"/>
      <c r="K108" s="599"/>
      <c r="L108" s="599"/>
      <c r="M108" s="599"/>
      <c r="N108" s="631"/>
      <c r="O108" s="631"/>
      <c r="P108" s="631"/>
      <c r="Q108" s="631"/>
      <c r="R108" s="631"/>
      <c r="S108" s="631"/>
      <c r="T108" s="631"/>
      <c r="U108" s="631"/>
      <c r="V108" s="631"/>
      <c r="W108" s="631"/>
      <c r="X108" s="631"/>
      <c r="Y108" s="631"/>
      <c r="Z108" s="673" t="s">
        <v>1173</v>
      </c>
      <c r="AA108" s="673"/>
      <c r="AB108" s="673"/>
      <c r="AC108" s="673"/>
      <c r="AD108" s="669"/>
      <c r="AE108" s="670"/>
      <c r="AF108" s="670"/>
      <c r="AG108" s="670"/>
      <c r="AH108" s="670"/>
      <c r="AI108" s="220" t="s">
        <v>1303</v>
      </c>
      <c r="AJ108" s="220"/>
      <c r="AK108" s="221"/>
      <c r="AL108" s="674" t="s">
        <v>1304</v>
      </c>
      <c r="AM108" s="674"/>
      <c r="AN108" s="674"/>
      <c r="AO108" s="674"/>
      <c r="AP108" s="671"/>
      <c r="AQ108" s="672"/>
      <c r="AR108" s="672"/>
      <c r="AS108" s="672"/>
      <c r="AT108" s="672"/>
      <c r="AU108" s="225" t="s">
        <v>1188</v>
      </c>
      <c r="AV108" s="225"/>
      <c r="AW108" s="226"/>
      <c r="BA108" s="127"/>
      <c r="BB108" s="167" t="s">
        <v>1183</v>
      </c>
      <c r="BC108" s="168"/>
      <c r="BD108" s="168"/>
      <c r="BE108" s="168"/>
      <c r="BF108" s="168"/>
      <c r="BG108" s="168"/>
      <c r="BH108" s="168"/>
      <c r="BI108" s="168"/>
      <c r="BJ108" s="168"/>
      <c r="BK108" s="168"/>
      <c r="BL108" s="168"/>
      <c r="BM108" s="168"/>
      <c r="BN108" s="198"/>
      <c r="BO108" s="198"/>
      <c r="BP108" s="198"/>
      <c r="BQ108" s="198"/>
      <c r="BR108" s="198"/>
      <c r="BS108" s="198"/>
      <c r="BT108" s="198"/>
      <c r="BU108" s="198"/>
      <c r="BV108" s="198"/>
      <c r="BW108" s="198"/>
      <c r="BX108" s="198"/>
      <c r="BY108" s="198"/>
      <c r="BZ108" s="217" t="s">
        <v>1173</v>
      </c>
      <c r="CA108" s="217"/>
      <c r="CB108" s="217"/>
      <c r="CC108" s="217"/>
      <c r="CD108" s="218"/>
      <c r="CE108" s="219"/>
      <c r="CF108" s="219"/>
      <c r="CG108" s="219"/>
      <c r="CH108" s="219"/>
      <c r="CI108" s="220" t="s">
        <v>1303</v>
      </c>
      <c r="CJ108" s="220"/>
      <c r="CK108" s="221"/>
      <c r="CL108" s="222" t="s">
        <v>1304</v>
      </c>
      <c r="CM108" s="222"/>
      <c r="CN108" s="222"/>
      <c r="CO108" s="222"/>
      <c r="CP108" s="223"/>
      <c r="CQ108" s="224"/>
      <c r="CR108" s="224"/>
      <c r="CS108" s="224"/>
      <c r="CT108" s="224"/>
      <c r="CU108" s="225" t="s">
        <v>1188</v>
      </c>
      <c r="CV108" s="225"/>
      <c r="CW108" s="226"/>
      <c r="CX108" s="10"/>
      <c r="CY108" s="10"/>
      <c r="CZ108" s="10"/>
    </row>
    <row r="109" spans="1:104" s="102" customFormat="1" ht="18.75" customHeight="1" x14ac:dyDescent="0.15">
      <c r="A109" s="105"/>
      <c r="B109" s="598" t="s">
        <v>1184</v>
      </c>
      <c r="C109" s="599"/>
      <c r="D109" s="599"/>
      <c r="E109" s="599"/>
      <c r="F109" s="599"/>
      <c r="G109" s="599"/>
      <c r="H109" s="599"/>
      <c r="I109" s="599"/>
      <c r="J109" s="599"/>
      <c r="K109" s="599"/>
      <c r="L109" s="599"/>
      <c r="M109" s="599"/>
      <c r="N109" s="631"/>
      <c r="O109" s="631"/>
      <c r="P109" s="631"/>
      <c r="Q109" s="631"/>
      <c r="R109" s="631"/>
      <c r="S109" s="631"/>
      <c r="T109" s="631"/>
      <c r="U109" s="631"/>
      <c r="V109" s="631"/>
      <c r="W109" s="631"/>
      <c r="X109" s="631"/>
      <c r="Y109" s="631"/>
      <c r="Z109" s="664" t="s">
        <v>1173</v>
      </c>
      <c r="AA109" s="664"/>
      <c r="AB109" s="664"/>
      <c r="AC109" s="664"/>
      <c r="AD109" s="662"/>
      <c r="AE109" s="663"/>
      <c r="AF109" s="663"/>
      <c r="AG109" s="663"/>
      <c r="AH109" s="663"/>
      <c r="AI109" s="202" t="s">
        <v>1303</v>
      </c>
      <c r="AJ109" s="202"/>
      <c r="AK109" s="203"/>
      <c r="AL109" s="643" t="s">
        <v>1304</v>
      </c>
      <c r="AM109" s="643"/>
      <c r="AN109" s="643"/>
      <c r="AO109" s="643"/>
      <c r="AP109" s="646"/>
      <c r="AQ109" s="647"/>
      <c r="AR109" s="647"/>
      <c r="AS109" s="647"/>
      <c r="AT109" s="647"/>
      <c r="AU109" s="207" t="s">
        <v>1188</v>
      </c>
      <c r="AV109" s="207"/>
      <c r="AW109" s="208"/>
      <c r="BA109" s="127"/>
      <c r="BB109" s="167" t="s">
        <v>1184</v>
      </c>
      <c r="BC109" s="168"/>
      <c r="BD109" s="168"/>
      <c r="BE109" s="168"/>
      <c r="BF109" s="168"/>
      <c r="BG109" s="168"/>
      <c r="BH109" s="168"/>
      <c r="BI109" s="168"/>
      <c r="BJ109" s="168"/>
      <c r="BK109" s="168"/>
      <c r="BL109" s="168"/>
      <c r="BM109" s="168"/>
      <c r="BN109" s="198"/>
      <c r="BO109" s="198"/>
      <c r="BP109" s="198"/>
      <c r="BQ109" s="198"/>
      <c r="BR109" s="198"/>
      <c r="BS109" s="198"/>
      <c r="BT109" s="198"/>
      <c r="BU109" s="198"/>
      <c r="BV109" s="198"/>
      <c r="BW109" s="198"/>
      <c r="BX109" s="198"/>
      <c r="BY109" s="198"/>
      <c r="BZ109" s="199" t="s">
        <v>1173</v>
      </c>
      <c r="CA109" s="199"/>
      <c r="CB109" s="199"/>
      <c r="CC109" s="199"/>
      <c r="CD109" s="200"/>
      <c r="CE109" s="201"/>
      <c r="CF109" s="201"/>
      <c r="CG109" s="201"/>
      <c r="CH109" s="201"/>
      <c r="CI109" s="202" t="s">
        <v>1303</v>
      </c>
      <c r="CJ109" s="202"/>
      <c r="CK109" s="203"/>
      <c r="CL109" s="204" t="s">
        <v>1304</v>
      </c>
      <c r="CM109" s="204"/>
      <c r="CN109" s="204"/>
      <c r="CO109" s="204"/>
      <c r="CP109" s="205"/>
      <c r="CQ109" s="206"/>
      <c r="CR109" s="206"/>
      <c r="CS109" s="206"/>
      <c r="CT109" s="206"/>
      <c r="CU109" s="207" t="s">
        <v>1188</v>
      </c>
      <c r="CV109" s="207"/>
      <c r="CW109" s="208"/>
      <c r="CX109" s="10"/>
      <c r="CY109" s="10"/>
      <c r="CZ109" s="10"/>
    </row>
    <row r="110" spans="1:104" s="102" customFormat="1" ht="18.75" customHeight="1" x14ac:dyDescent="0.15">
      <c r="A110" s="105"/>
      <c r="B110" s="598" t="s">
        <v>1185</v>
      </c>
      <c r="C110" s="599"/>
      <c r="D110" s="599"/>
      <c r="E110" s="599"/>
      <c r="F110" s="599"/>
      <c r="G110" s="599"/>
      <c r="H110" s="599"/>
      <c r="I110" s="599"/>
      <c r="J110" s="599"/>
      <c r="K110" s="599"/>
      <c r="L110" s="599"/>
      <c r="M110" s="599"/>
      <c r="N110" s="631"/>
      <c r="O110" s="631"/>
      <c r="P110" s="631"/>
      <c r="Q110" s="631"/>
      <c r="R110" s="631"/>
      <c r="S110" s="631"/>
      <c r="T110" s="631"/>
      <c r="U110" s="631"/>
      <c r="V110" s="631"/>
      <c r="W110" s="631"/>
      <c r="X110" s="631"/>
      <c r="Y110" s="631"/>
      <c r="Z110" s="664" t="s">
        <v>1173</v>
      </c>
      <c r="AA110" s="664"/>
      <c r="AB110" s="664"/>
      <c r="AC110" s="664"/>
      <c r="AD110" s="662"/>
      <c r="AE110" s="663"/>
      <c r="AF110" s="663"/>
      <c r="AG110" s="663"/>
      <c r="AH110" s="663"/>
      <c r="AI110" s="202" t="s">
        <v>1303</v>
      </c>
      <c r="AJ110" s="202"/>
      <c r="AK110" s="203"/>
      <c r="AL110" s="643" t="s">
        <v>1304</v>
      </c>
      <c r="AM110" s="643"/>
      <c r="AN110" s="643"/>
      <c r="AO110" s="643"/>
      <c r="AP110" s="646"/>
      <c r="AQ110" s="647"/>
      <c r="AR110" s="647"/>
      <c r="AS110" s="647"/>
      <c r="AT110" s="647"/>
      <c r="AU110" s="207" t="s">
        <v>1188</v>
      </c>
      <c r="AV110" s="207"/>
      <c r="AW110" s="208"/>
      <c r="BA110" s="127"/>
      <c r="BB110" s="167" t="s">
        <v>1185</v>
      </c>
      <c r="BC110" s="168"/>
      <c r="BD110" s="168"/>
      <c r="BE110" s="168"/>
      <c r="BF110" s="168"/>
      <c r="BG110" s="168"/>
      <c r="BH110" s="168"/>
      <c r="BI110" s="168"/>
      <c r="BJ110" s="168"/>
      <c r="BK110" s="168"/>
      <c r="BL110" s="168"/>
      <c r="BM110" s="168"/>
      <c r="BN110" s="198"/>
      <c r="BO110" s="198"/>
      <c r="BP110" s="198"/>
      <c r="BQ110" s="198"/>
      <c r="BR110" s="198"/>
      <c r="BS110" s="198"/>
      <c r="BT110" s="198"/>
      <c r="BU110" s="198"/>
      <c r="BV110" s="198"/>
      <c r="BW110" s="198"/>
      <c r="BX110" s="198"/>
      <c r="BY110" s="198"/>
      <c r="BZ110" s="199" t="s">
        <v>1173</v>
      </c>
      <c r="CA110" s="199"/>
      <c r="CB110" s="199"/>
      <c r="CC110" s="199"/>
      <c r="CD110" s="200"/>
      <c r="CE110" s="201"/>
      <c r="CF110" s="201"/>
      <c r="CG110" s="201"/>
      <c r="CH110" s="201"/>
      <c r="CI110" s="202" t="s">
        <v>1303</v>
      </c>
      <c r="CJ110" s="202"/>
      <c r="CK110" s="203"/>
      <c r="CL110" s="204" t="s">
        <v>1304</v>
      </c>
      <c r="CM110" s="204"/>
      <c r="CN110" s="204"/>
      <c r="CO110" s="204"/>
      <c r="CP110" s="205"/>
      <c r="CQ110" s="206"/>
      <c r="CR110" s="206"/>
      <c r="CS110" s="206"/>
      <c r="CT110" s="206"/>
      <c r="CU110" s="207" t="s">
        <v>1188</v>
      </c>
      <c r="CV110" s="207"/>
      <c r="CW110" s="208"/>
      <c r="CX110" s="10"/>
      <c r="CY110" s="10"/>
      <c r="CZ110" s="10"/>
    </row>
    <row r="111" spans="1:104" s="102" customFormat="1" x14ac:dyDescent="0.15">
      <c r="A111" s="105"/>
      <c r="B111" s="598" t="s">
        <v>1095</v>
      </c>
      <c r="C111" s="599"/>
      <c r="D111" s="599"/>
      <c r="E111" s="599"/>
      <c r="F111" s="599"/>
      <c r="G111" s="599"/>
      <c r="H111" s="599"/>
      <c r="I111" s="599"/>
      <c r="J111" s="599"/>
      <c r="K111" s="599"/>
      <c r="L111" s="599"/>
      <c r="M111" s="599"/>
      <c r="N111" s="648" t="s">
        <v>5</v>
      </c>
      <c r="O111" s="649"/>
      <c r="P111" s="185" t="s">
        <v>1402</v>
      </c>
      <c r="Q111" s="185"/>
      <c r="R111" s="185"/>
      <c r="S111" s="185"/>
      <c r="T111" s="185"/>
      <c r="U111" s="185"/>
      <c r="V111" s="185"/>
      <c r="W111" s="185"/>
      <c r="X111" s="185"/>
      <c r="Y111" s="186"/>
      <c r="Z111" s="599" t="s">
        <v>1092</v>
      </c>
      <c r="AA111" s="599"/>
      <c r="AB111" s="599"/>
      <c r="AC111" s="599"/>
      <c r="AD111" s="599"/>
      <c r="AE111" s="599"/>
      <c r="AF111" s="599"/>
      <c r="AG111" s="599"/>
      <c r="AH111" s="599"/>
      <c r="AI111" s="599"/>
      <c r="AJ111" s="599"/>
      <c r="AK111" s="599"/>
      <c r="AL111" s="667"/>
      <c r="AM111" s="668"/>
      <c r="AN111" s="668"/>
      <c r="AO111" s="668"/>
      <c r="AP111" s="668"/>
      <c r="AQ111" s="668"/>
      <c r="AR111" s="668"/>
      <c r="AS111" s="668"/>
      <c r="AT111" s="668"/>
      <c r="AU111" s="185" t="s">
        <v>1187</v>
      </c>
      <c r="AV111" s="185"/>
      <c r="AW111" s="189"/>
      <c r="BA111" s="127"/>
      <c r="BB111" s="167" t="s">
        <v>1095</v>
      </c>
      <c r="BC111" s="168"/>
      <c r="BD111" s="168"/>
      <c r="BE111" s="168"/>
      <c r="BF111" s="168"/>
      <c r="BG111" s="168"/>
      <c r="BH111" s="168"/>
      <c r="BI111" s="168"/>
      <c r="BJ111" s="168"/>
      <c r="BK111" s="168"/>
      <c r="BL111" s="168"/>
      <c r="BM111" s="168"/>
      <c r="BN111" s="133" t="s">
        <v>5</v>
      </c>
      <c r="BO111" s="134"/>
      <c r="BP111" s="185" t="s">
        <v>1402</v>
      </c>
      <c r="BQ111" s="185"/>
      <c r="BR111" s="185"/>
      <c r="BS111" s="185"/>
      <c r="BT111" s="185"/>
      <c r="BU111" s="185"/>
      <c r="BV111" s="185"/>
      <c r="BW111" s="185"/>
      <c r="BX111" s="185"/>
      <c r="BY111" s="186"/>
      <c r="BZ111" s="168" t="s">
        <v>1092</v>
      </c>
      <c r="CA111" s="168"/>
      <c r="CB111" s="168"/>
      <c r="CC111" s="168"/>
      <c r="CD111" s="168"/>
      <c r="CE111" s="168"/>
      <c r="CF111" s="168"/>
      <c r="CG111" s="168"/>
      <c r="CH111" s="168"/>
      <c r="CI111" s="168"/>
      <c r="CJ111" s="168"/>
      <c r="CK111" s="168"/>
      <c r="CL111" s="187"/>
      <c r="CM111" s="188"/>
      <c r="CN111" s="188"/>
      <c r="CO111" s="188"/>
      <c r="CP111" s="188"/>
      <c r="CQ111" s="188"/>
      <c r="CR111" s="188"/>
      <c r="CS111" s="188"/>
      <c r="CT111" s="188"/>
      <c r="CU111" s="185" t="s">
        <v>19</v>
      </c>
      <c r="CV111" s="185"/>
      <c r="CW111" s="189"/>
      <c r="CX111" s="10"/>
      <c r="CY111" s="10"/>
      <c r="CZ111" s="10"/>
    </row>
    <row r="112" spans="1:104" s="102" customFormat="1" hidden="1" x14ac:dyDescent="0.15">
      <c r="A112" s="105"/>
      <c r="B112" s="625" t="s">
        <v>1189</v>
      </c>
      <c r="C112" s="626"/>
      <c r="D112" s="626"/>
      <c r="E112" s="626"/>
      <c r="F112" s="626"/>
      <c r="G112" s="626"/>
      <c r="H112" s="626"/>
      <c r="I112" s="626"/>
      <c r="J112" s="626"/>
      <c r="K112" s="626"/>
      <c r="L112" s="626"/>
      <c r="M112" s="627"/>
      <c r="N112" s="628" t="s">
        <v>1085</v>
      </c>
      <c r="O112" s="629"/>
      <c r="P112" s="629"/>
      <c r="Q112" s="629"/>
      <c r="R112" s="629"/>
      <c r="S112" s="629"/>
      <c r="T112" s="629"/>
      <c r="U112" s="629"/>
      <c r="V112" s="629"/>
      <c r="W112" s="629"/>
      <c r="X112" s="629"/>
      <c r="Y112" s="630"/>
      <c r="Z112" s="641" t="s">
        <v>1190</v>
      </c>
      <c r="AA112" s="626"/>
      <c r="AB112" s="626"/>
      <c r="AC112" s="626"/>
      <c r="AD112" s="626"/>
      <c r="AE112" s="626"/>
      <c r="AF112" s="626"/>
      <c r="AG112" s="626"/>
      <c r="AH112" s="626"/>
      <c r="AI112" s="626"/>
      <c r="AJ112" s="626"/>
      <c r="AK112" s="626"/>
      <c r="AL112" s="626"/>
      <c r="AM112" s="626"/>
      <c r="AN112" s="626"/>
      <c r="AO112" s="626"/>
      <c r="AP112" s="626"/>
      <c r="AQ112" s="626"/>
      <c r="AR112" s="626"/>
      <c r="AS112" s="626"/>
      <c r="AT112" s="626"/>
      <c r="AU112" s="626"/>
      <c r="AV112" s="626"/>
      <c r="AW112" s="642"/>
      <c r="BA112" s="127"/>
      <c r="BB112" s="190" t="s">
        <v>1189</v>
      </c>
      <c r="BC112" s="191"/>
      <c r="BD112" s="191"/>
      <c r="BE112" s="191"/>
      <c r="BF112" s="191"/>
      <c r="BG112" s="191"/>
      <c r="BH112" s="191"/>
      <c r="BI112" s="191"/>
      <c r="BJ112" s="191"/>
      <c r="BK112" s="191"/>
      <c r="BL112" s="191"/>
      <c r="BM112" s="192"/>
      <c r="BN112" s="193" t="s">
        <v>1085</v>
      </c>
      <c r="BO112" s="194"/>
      <c r="BP112" s="194"/>
      <c r="BQ112" s="194"/>
      <c r="BR112" s="194"/>
      <c r="BS112" s="194"/>
      <c r="BT112" s="194"/>
      <c r="BU112" s="194"/>
      <c r="BV112" s="194"/>
      <c r="BW112" s="194"/>
      <c r="BX112" s="194"/>
      <c r="BY112" s="195"/>
      <c r="BZ112" s="196" t="s">
        <v>1190</v>
      </c>
      <c r="CA112" s="191"/>
      <c r="CB112" s="191"/>
      <c r="CC112" s="191"/>
      <c r="CD112" s="191"/>
      <c r="CE112" s="191"/>
      <c r="CF112" s="191"/>
      <c r="CG112" s="191"/>
      <c r="CH112" s="191"/>
      <c r="CI112" s="191"/>
      <c r="CJ112" s="191"/>
      <c r="CK112" s="191"/>
      <c r="CL112" s="191"/>
      <c r="CM112" s="191"/>
      <c r="CN112" s="191"/>
      <c r="CO112" s="191"/>
      <c r="CP112" s="191"/>
      <c r="CQ112" s="191"/>
      <c r="CR112" s="191"/>
      <c r="CS112" s="191"/>
      <c r="CT112" s="191"/>
      <c r="CU112" s="191"/>
      <c r="CV112" s="191"/>
      <c r="CW112" s="197"/>
      <c r="CX112" s="10"/>
      <c r="CY112" s="10"/>
      <c r="CZ112" s="10"/>
    </row>
    <row r="113" spans="1:104" s="102" customFormat="1" x14ac:dyDescent="0.15">
      <c r="A113" s="103"/>
      <c r="B113" s="598" t="s">
        <v>1182</v>
      </c>
      <c r="C113" s="599"/>
      <c r="D113" s="599"/>
      <c r="E113" s="599"/>
      <c r="F113" s="599"/>
      <c r="G113" s="599"/>
      <c r="H113" s="599"/>
      <c r="I113" s="599"/>
      <c r="J113" s="599"/>
      <c r="K113" s="599"/>
      <c r="L113" s="599"/>
      <c r="M113" s="599"/>
      <c r="N113" s="665"/>
      <c r="O113" s="665"/>
      <c r="P113" s="665"/>
      <c r="Q113" s="665"/>
      <c r="R113" s="665"/>
      <c r="S113" s="665"/>
      <c r="T113" s="665"/>
      <c r="U113" s="665"/>
      <c r="V113" s="665"/>
      <c r="W113" s="665"/>
      <c r="X113" s="665"/>
      <c r="Y113" s="665"/>
      <c r="Z113" s="599" t="s">
        <v>1186</v>
      </c>
      <c r="AA113" s="599"/>
      <c r="AB113" s="599"/>
      <c r="AC113" s="599"/>
      <c r="AD113" s="599"/>
      <c r="AE113" s="599"/>
      <c r="AF113" s="599"/>
      <c r="AG113" s="599"/>
      <c r="AH113" s="599"/>
      <c r="AI113" s="599"/>
      <c r="AJ113" s="599"/>
      <c r="AK113" s="599"/>
      <c r="AL113" s="665"/>
      <c r="AM113" s="665"/>
      <c r="AN113" s="665"/>
      <c r="AO113" s="665"/>
      <c r="AP113" s="665"/>
      <c r="AQ113" s="665"/>
      <c r="AR113" s="665"/>
      <c r="AS113" s="665"/>
      <c r="AT113" s="665"/>
      <c r="AU113" s="665"/>
      <c r="AV113" s="665"/>
      <c r="AW113" s="666"/>
      <c r="BA113" s="34"/>
      <c r="BB113" s="167" t="s">
        <v>1182</v>
      </c>
      <c r="BC113" s="168"/>
      <c r="BD113" s="168"/>
      <c r="BE113" s="168"/>
      <c r="BF113" s="168"/>
      <c r="BG113" s="168"/>
      <c r="BH113" s="168"/>
      <c r="BI113" s="168"/>
      <c r="BJ113" s="168"/>
      <c r="BK113" s="168"/>
      <c r="BL113" s="168"/>
      <c r="BM113" s="168"/>
      <c r="BN113" s="175"/>
      <c r="BO113" s="175"/>
      <c r="BP113" s="175"/>
      <c r="BQ113" s="175"/>
      <c r="BR113" s="175"/>
      <c r="BS113" s="175"/>
      <c r="BT113" s="175"/>
      <c r="BU113" s="175"/>
      <c r="BV113" s="175"/>
      <c r="BW113" s="175"/>
      <c r="BX113" s="175"/>
      <c r="BY113" s="175"/>
      <c r="BZ113" s="168" t="s">
        <v>1186</v>
      </c>
      <c r="CA113" s="168"/>
      <c r="CB113" s="168"/>
      <c r="CC113" s="168"/>
      <c r="CD113" s="168"/>
      <c r="CE113" s="168"/>
      <c r="CF113" s="168"/>
      <c r="CG113" s="168"/>
      <c r="CH113" s="168"/>
      <c r="CI113" s="168"/>
      <c r="CJ113" s="168"/>
      <c r="CK113" s="168"/>
      <c r="CL113" s="175"/>
      <c r="CM113" s="175"/>
      <c r="CN113" s="175"/>
      <c r="CO113" s="175"/>
      <c r="CP113" s="175"/>
      <c r="CQ113" s="175"/>
      <c r="CR113" s="175"/>
      <c r="CS113" s="175"/>
      <c r="CT113" s="175"/>
      <c r="CU113" s="175"/>
      <c r="CV113" s="175"/>
      <c r="CW113" s="176"/>
      <c r="CX113" s="10"/>
      <c r="CY113" s="10"/>
      <c r="CZ113" s="10"/>
    </row>
    <row r="114" spans="1:104" s="99" customFormat="1" ht="18.75" customHeight="1" x14ac:dyDescent="0.15">
      <c r="A114" s="98"/>
      <c r="B114" s="177" t="s">
        <v>1100</v>
      </c>
      <c r="C114" s="178"/>
      <c r="D114" s="178"/>
      <c r="E114" s="178"/>
      <c r="F114" s="178"/>
      <c r="G114" s="178"/>
      <c r="H114" s="178"/>
      <c r="I114" s="178"/>
      <c r="J114" s="178"/>
      <c r="K114" s="178"/>
      <c r="L114" s="178"/>
      <c r="M114" s="178"/>
      <c r="N114" s="644"/>
      <c r="O114" s="645"/>
      <c r="P114" s="645"/>
      <c r="Q114" s="645"/>
      <c r="R114" s="645"/>
      <c r="S114" s="645"/>
      <c r="T114" s="645"/>
      <c r="U114" s="645"/>
      <c r="V114" s="645"/>
      <c r="W114" s="181" t="s">
        <v>19</v>
      </c>
      <c r="X114" s="181"/>
      <c r="Y114" s="182"/>
      <c r="Z114" s="178" t="s">
        <v>1101</v>
      </c>
      <c r="AA114" s="178"/>
      <c r="AB114" s="178"/>
      <c r="AC114" s="178"/>
      <c r="AD114" s="178"/>
      <c r="AE114" s="178"/>
      <c r="AF114" s="178"/>
      <c r="AG114" s="178"/>
      <c r="AH114" s="178"/>
      <c r="AI114" s="178"/>
      <c r="AJ114" s="178"/>
      <c r="AK114" s="178"/>
      <c r="AL114" s="675"/>
      <c r="AM114" s="675"/>
      <c r="AN114" s="675"/>
      <c r="AO114" s="675"/>
      <c r="AP114" s="675"/>
      <c r="AQ114" s="675"/>
      <c r="AR114" s="675"/>
      <c r="AS114" s="675"/>
      <c r="AT114" s="675"/>
      <c r="AU114" s="675"/>
      <c r="AV114" s="675"/>
      <c r="AW114" s="676"/>
      <c r="BA114" s="21"/>
      <c r="BB114" s="177" t="s">
        <v>1100</v>
      </c>
      <c r="BC114" s="178"/>
      <c r="BD114" s="178"/>
      <c r="BE114" s="178"/>
      <c r="BF114" s="178"/>
      <c r="BG114" s="178"/>
      <c r="BH114" s="178"/>
      <c r="BI114" s="178"/>
      <c r="BJ114" s="178"/>
      <c r="BK114" s="178"/>
      <c r="BL114" s="178"/>
      <c r="BM114" s="178"/>
      <c r="BN114" s="179"/>
      <c r="BO114" s="180"/>
      <c r="BP114" s="180"/>
      <c r="BQ114" s="180"/>
      <c r="BR114" s="180"/>
      <c r="BS114" s="180"/>
      <c r="BT114" s="180"/>
      <c r="BU114" s="180"/>
      <c r="BV114" s="180"/>
      <c r="BW114" s="181" t="s">
        <v>19</v>
      </c>
      <c r="BX114" s="181"/>
      <c r="BY114" s="182"/>
      <c r="BZ114" s="178" t="s">
        <v>1101</v>
      </c>
      <c r="CA114" s="178"/>
      <c r="CB114" s="178"/>
      <c r="CC114" s="178"/>
      <c r="CD114" s="178"/>
      <c r="CE114" s="178"/>
      <c r="CF114" s="178"/>
      <c r="CG114" s="178"/>
      <c r="CH114" s="178"/>
      <c r="CI114" s="178"/>
      <c r="CJ114" s="178"/>
      <c r="CK114" s="178"/>
      <c r="CL114" s="183"/>
      <c r="CM114" s="183"/>
      <c r="CN114" s="183"/>
      <c r="CO114" s="183"/>
      <c r="CP114" s="183"/>
      <c r="CQ114" s="183"/>
      <c r="CR114" s="183"/>
      <c r="CS114" s="183"/>
      <c r="CT114" s="183"/>
      <c r="CU114" s="183"/>
      <c r="CV114" s="183"/>
      <c r="CW114" s="184"/>
      <c r="CX114" s="5"/>
      <c r="CY114" s="5"/>
      <c r="CZ114" s="5"/>
    </row>
    <row r="115" spans="1:104" s="99" customFormat="1" ht="9" customHeight="1" x14ac:dyDescent="0.15">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5"/>
      <c r="CY115" s="5"/>
      <c r="CZ115" s="5"/>
    </row>
    <row r="116" spans="1:104" s="99" customFormat="1" x14ac:dyDescent="0.15">
      <c r="A116" s="100"/>
      <c r="B116" s="617" t="s">
        <v>1193</v>
      </c>
      <c r="C116" s="618"/>
      <c r="D116" s="618"/>
      <c r="E116" s="618"/>
      <c r="F116" s="618"/>
      <c r="G116" s="618"/>
      <c r="H116" s="618"/>
      <c r="I116" s="618"/>
      <c r="J116" s="618"/>
      <c r="K116" s="618"/>
      <c r="L116" s="618"/>
      <c r="M116" s="618"/>
      <c r="N116" s="619"/>
      <c r="O116" s="619"/>
      <c r="P116" s="619"/>
      <c r="Q116" s="619"/>
      <c r="R116" s="619"/>
      <c r="S116" s="619"/>
      <c r="T116" s="619"/>
      <c r="U116" s="619"/>
      <c r="V116" s="619"/>
      <c r="W116" s="619"/>
      <c r="X116" s="619"/>
      <c r="Y116" s="619"/>
      <c r="Z116" s="620"/>
      <c r="AA116" s="620"/>
      <c r="AB116" s="620"/>
      <c r="AC116" s="620"/>
      <c r="AD116" s="620"/>
      <c r="AE116" s="620"/>
      <c r="AF116" s="620"/>
      <c r="AG116" s="620"/>
      <c r="AH116" s="620"/>
      <c r="AI116" s="620"/>
      <c r="AJ116" s="620"/>
      <c r="AK116" s="620"/>
      <c r="AL116" s="620"/>
      <c r="AM116" s="620"/>
      <c r="AN116" s="620"/>
      <c r="AO116" s="620"/>
      <c r="AP116" s="620"/>
      <c r="AQ116" s="620"/>
      <c r="AR116" s="620"/>
      <c r="AS116" s="620"/>
      <c r="AT116" s="620"/>
      <c r="AU116" s="620"/>
      <c r="AV116" s="620"/>
      <c r="AW116" s="621"/>
      <c r="BA116" s="125"/>
      <c r="BB116" s="209" t="s">
        <v>1193</v>
      </c>
      <c r="BC116" s="210"/>
      <c r="BD116" s="210"/>
      <c r="BE116" s="210"/>
      <c r="BF116" s="210"/>
      <c r="BG116" s="210"/>
      <c r="BH116" s="210"/>
      <c r="BI116" s="210"/>
      <c r="BJ116" s="210"/>
      <c r="BK116" s="210"/>
      <c r="BL116" s="210"/>
      <c r="BM116" s="210"/>
      <c r="BN116" s="211"/>
      <c r="BO116" s="211"/>
      <c r="BP116" s="211"/>
      <c r="BQ116" s="211"/>
      <c r="BR116" s="211"/>
      <c r="BS116" s="211"/>
      <c r="BT116" s="211"/>
      <c r="BU116" s="211"/>
      <c r="BV116" s="211"/>
      <c r="BW116" s="211"/>
      <c r="BX116" s="211"/>
      <c r="BY116" s="211"/>
      <c r="BZ116" s="212"/>
      <c r="CA116" s="212"/>
      <c r="CB116" s="212"/>
      <c r="CC116" s="212"/>
      <c r="CD116" s="212"/>
      <c r="CE116" s="212"/>
      <c r="CF116" s="212"/>
      <c r="CG116" s="212"/>
      <c r="CH116" s="212"/>
      <c r="CI116" s="212"/>
      <c r="CJ116" s="212"/>
      <c r="CK116" s="212"/>
      <c r="CL116" s="212"/>
      <c r="CM116" s="212"/>
      <c r="CN116" s="212"/>
      <c r="CO116" s="212"/>
      <c r="CP116" s="212"/>
      <c r="CQ116" s="212"/>
      <c r="CR116" s="212"/>
      <c r="CS116" s="212"/>
      <c r="CT116" s="212"/>
      <c r="CU116" s="212"/>
      <c r="CV116" s="212"/>
      <c r="CW116" s="213"/>
      <c r="CX116" s="5"/>
      <c r="CY116" s="5"/>
      <c r="CZ116" s="5"/>
    </row>
    <row r="117" spans="1:104" s="102" customFormat="1" ht="18.75" customHeight="1" x14ac:dyDescent="0.15">
      <c r="A117" s="105"/>
      <c r="B117" s="598" t="s">
        <v>1091</v>
      </c>
      <c r="C117" s="599"/>
      <c r="D117" s="599"/>
      <c r="E117" s="599"/>
      <c r="F117" s="599"/>
      <c r="G117" s="599"/>
      <c r="H117" s="599"/>
      <c r="I117" s="599"/>
      <c r="J117" s="599"/>
      <c r="K117" s="599"/>
      <c r="L117" s="599"/>
      <c r="M117" s="599"/>
      <c r="N117" s="648" t="s">
        <v>5</v>
      </c>
      <c r="O117" s="649"/>
      <c r="P117" s="185" t="s">
        <v>1093</v>
      </c>
      <c r="Q117" s="185"/>
      <c r="R117" s="185"/>
      <c r="S117" s="185"/>
      <c r="T117" s="649" t="s">
        <v>5</v>
      </c>
      <c r="U117" s="649"/>
      <c r="V117" s="185" t="s">
        <v>1094</v>
      </c>
      <c r="W117" s="185"/>
      <c r="X117" s="185"/>
      <c r="Y117" s="185"/>
      <c r="Z117" s="600"/>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c r="AV117" s="601"/>
      <c r="AW117" s="602"/>
      <c r="BA117" s="127"/>
      <c r="BB117" s="167" t="s">
        <v>1091</v>
      </c>
      <c r="BC117" s="168"/>
      <c r="BD117" s="168"/>
      <c r="BE117" s="168"/>
      <c r="BF117" s="168"/>
      <c r="BG117" s="168"/>
      <c r="BH117" s="168"/>
      <c r="BI117" s="168"/>
      <c r="BJ117" s="168"/>
      <c r="BK117" s="168"/>
      <c r="BL117" s="168"/>
      <c r="BM117" s="168"/>
      <c r="BN117" s="133" t="s">
        <v>5</v>
      </c>
      <c r="BO117" s="134"/>
      <c r="BP117" s="185" t="s">
        <v>1093</v>
      </c>
      <c r="BQ117" s="185"/>
      <c r="BR117" s="185"/>
      <c r="BS117" s="185"/>
      <c r="BT117" s="134" t="s">
        <v>5</v>
      </c>
      <c r="BU117" s="134"/>
      <c r="BV117" s="185" t="s">
        <v>1094</v>
      </c>
      <c r="BW117" s="185"/>
      <c r="BX117" s="185"/>
      <c r="BY117" s="185"/>
      <c r="BZ117" s="214"/>
      <c r="CA117" s="215"/>
      <c r="CB117" s="215"/>
      <c r="CC117" s="215"/>
      <c r="CD117" s="215"/>
      <c r="CE117" s="215"/>
      <c r="CF117" s="215"/>
      <c r="CG117" s="215"/>
      <c r="CH117" s="215"/>
      <c r="CI117" s="215"/>
      <c r="CJ117" s="215"/>
      <c r="CK117" s="215"/>
      <c r="CL117" s="215"/>
      <c r="CM117" s="215"/>
      <c r="CN117" s="215"/>
      <c r="CO117" s="215"/>
      <c r="CP117" s="215"/>
      <c r="CQ117" s="215"/>
      <c r="CR117" s="215"/>
      <c r="CS117" s="215"/>
      <c r="CT117" s="215"/>
      <c r="CU117" s="215"/>
      <c r="CV117" s="215"/>
      <c r="CW117" s="216"/>
      <c r="CX117" s="10"/>
      <c r="CY117" s="10"/>
      <c r="CZ117" s="10"/>
    </row>
    <row r="118" spans="1:104" s="102" customFormat="1" ht="18.75" customHeight="1" x14ac:dyDescent="0.15">
      <c r="A118" s="105"/>
      <c r="B118" s="598" t="s">
        <v>1183</v>
      </c>
      <c r="C118" s="599"/>
      <c r="D118" s="599"/>
      <c r="E118" s="599"/>
      <c r="F118" s="599"/>
      <c r="G118" s="599"/>
      <c r="H118" s="599"/>
      <c r="I118" s="599"/>
      <c r="J118" s="599"/>
      <c r="K118" s="599"/>
      <c r="L118" s="599"/>
      <c r="M118" s="599"/>
      <c r="N118" s="631"/>
      <c r="O118" s="631"/>
      <c r="P118" s="631"/>
      <c r="Q118" s="631"/>
      <c r="R118" s="631"/>
      <c r="S118" s="631"/>
      <c r="T118" s="631"/>
      <c r="U118" s="631"/>
      <c r="V118" s="631"/>
      <c r="W118" s="631"/>
      <c r="X118" s="631"/>
      <c r="Y118" s="631"/>
      <c r="Z118" s="673" t="s">
        <v>1173</v>
      </c>
      <c r="AA118" s="673"/>
      <c r="AB118" s="673"/>
      <c r="AC118" s="673"/>
      <c r="AD118" s="669"/>
      <c r="AE118" s="670"/>
      <c r="AF118" s="670"/>
      <c r="AG118" s="670"/>
      <c r="AH118" s="670"/>
      <c r="AI118" s="220" t="s">
        <v>1303</v>
      </c>
      <c r="AJ118" s="220"/>
      <c r="AK118" s="221"/>
      <c r="AL118" s="674" t="s">
        <v>1304</v>
      </c>
      <c r="AM118" s="674"/>
      <c r="AN118" s="674"/>
      <c r="AO118" s="674"/>
      <c r="AP118" s="671"/>
      <c r="AQ118" s="672"/>
      <c r="AR118" s="672"/>
      <c r="AS118" s="672"/>
      <c r="AT118" s="672"/>
      <c r="AU118" s="225" t="s">
        <v>1188</v>
      </c>
      <c r="AV118" s="225"/>
      <c r="AW118" s="226"/>
      <c r="BA118" s="127"/>
      <c r="BB118" s="167" t="s">
        <v>1183</v>
      </c>
      <c r="BC118" s="168"/>
      <c r="BD118" s="168"/>
      <c r="BE118" s="168"/>
      <c r="BF118" s="168"/>
      <c r="BG118" s="168"/>
      <c r="BH118" s="168"/>
      <c r="BI118" s="168"/>
      <c r="BJ118" s="168"/>
      <c r="BK118" s="168"/>
      <c r="BL118" s="168"/>
      <c r="BM118" s="168"/>
      <c r="BN118" s="198"/>
      <c r="BO118" s="198"/>
      <c r="BP118" s="198"/>
      <c r="BQ118" s="198"/>
      <c r="BR118" s="198"/>
      <c r="BS118" s="198"/>
      <c r="BT118" s="198"/>
      <c r="BU118" s="198"/>
      <c r="BV118" s="198"/>
      <c r="BW118" s="198"/>
      <c r="BX118" s="198"/>
      <c r="BY118" s="198"/>
      <c r="BZ118" s="217" t="s">
        <v>1173</v>
      </c>
      <c r="CA118" s="217"/>
      <c r="CB118" s="217"/>
      <c r="CC118" s="217"/>
      <c r="CD118" s="218"/>
      <c r="CE118" s="219"/>
      <c r="CF118" s="219"/>
      <c r="CG118" s="219"/>
      <c r="CH118" s="219"/>
      <c r="CI118" s="220" t="s">
        <v>1303</v>
      </c>
      <c r="CJ118" s="220"/>
      <c r="CK118" s="221"/>
      <c r="CL118" s="222" t="s">
        <v>1304</v>
      </c>
      <c r="CM118" s="222"/>
      <c r="CN118" s="222"/>
      <c r="CO118" s="222"/>
      <c r="CP118" s="223"/>
      <c r="CQ118" s="224"/>
      <c r="CR118" s="224"/>
      <c r="CS118" s="224"/>
      <c r="CT118" s="224"/>
      <c r="CU118" s="225" t="s">
        <v>1188</v>
      </c>
      <c r="CV118" s="225"/>
      <c r="CW118" s="226"/>
      <c r="CX118" s="10"/>
      <c r="CY118" s="10"/>
      <c r="CZ118" s="10"/>
    </row>
    <row r="119" spans="1:104" s="102" customFormat="1" ht="18.75" customHeight="1" x14ac:dyDescent="0.15">
      <c r="A119" s="105"/>
      <c r="B119" s="598" t="s">
        <v>1184</v>
      </c>
      <c r="C119" s="599"/>
      <c r="D119" s="599"/>
      <c r="E119" s="599"/>
      <c r="F119" s="599"/>
      <c r="G119" s="599"/>
      <c r="H119" s="599"/>
      <c r="I119" s="599"/>
      <c r="J119" s="599"/>
      <c r="K119" s="599"/>
      <c r="L119" s="599"/>
      <c r="M119" s="599"/>
      <c r="N119" s="631"/>
      <c r="O119" s="631"/>
      <c r="P119" s="631"/>
      <c r="Q119" s="631"/>
      <c r="R119" s="631"/>
      <c r="S119" s="631"/>
      <c r="T119" s="631"/>
      <c r="U119" s="631"/>
      <c r="V119" s="631"/>
      <c r="W119" s="631"/>
      <c r="X119" s="631"/>
      <c r="Y119" s="631"/>
      <c r="Z119" s="664" t="s">
        <v>1173</v>
      </c>
      <c r="AA119" s="664"/>
      <c r="AB119" s="664"/>
      <c r="AC119" s="664"/>
      <c r="AD119" s="662"/>
      <c r="AE119" s="663"/>
      <c r="AF119" s="663"/>
      <c r="AG119" s="663"/>
      <c r="AH119" s="663"/>
      <c r="AI119" s="202" t="s">
        <v>1303</v>
      </c>
      <c r="AJ119" s="202"/>
      <c r="AK119" s="203"/>
      <c r="AL119" s="643" t="s">
        <v>1304</v>
      </c>
      <c r="AM119" s="643"/>
      <c r="AN119" s="643"/>
      <c r="AO119" s="643"/>
      <c r="AP119" s="646"/>
      <c r="AQ119" s="647"/>
      <c r="AR119" s="647"/>
      <c r="AS119" s="647"/>
      <c r="AT119" s="647"/>
      <c r="AU119" s="207" t="s">
        <v>1188</v>
      </c>
      <c r="AV119" s="207"/>
      <c r="AW119" s="208"/>
      <c r="BA119" s="127"/>
      <c r="BB119" s="167" t="s">
        <v>1184</v>
      </c>
      <c r="BC119" s="168"/>
      <c r="BD119" s="168"/>
      <c r="BE119" s="168"/>
      <c r="BF119" s="168"/>
      <c r="BG119" s="168"/>
      <c r="BH119" s="168"/>
      <c r="BI119" s="168"/>
      <c r="BJ119" s="168"/>
      <c r="BK119" s="168"/>
      <c r="BL119" s="168"/>
      <c r="BM119" s="168"/>
      <c r="BN119" s="198"/>
      <c r="BO119" s="198"/>
      <c r="BP119" s="198"/>
      <c r="BQ119" s="198"/>
      <c r="BR119" s="198"/>
      <c r="BS119" s="198"/>
      <c r="BT119" s="198"/>
      <c r="BU119" s="198"/>
      <c r="BV119" s="198"/>
      <c r="BW119" s="198"/>
      <c r="BX119" s="198"/>
      <c r="BY119" s="198"/>
      <c r="BZ119" s="199" t="s">
        <v>1173</v>
      </c>
      <c r="CA119" s="199"/>
      <c r="CB119" s="199"/>
      <c r="CC119" s="199"/>
      <c r="CD119" s="200"/>
      <c r="CE119" s="201"/>
      <c r="CF119" s="201"/>
      <c r="CG119" s="201"/>
      <c r="CH119" s="201"/>
      <c r="CI119" s="202" t="s">
        <v>1303</v>
      </c>
      <c r="CJ119" s="202"/>
      <c r="CK119" s="203"/>
      <c r="CL119" s="204" t="s">
        <v>1304</v>
      </c>
      <c r="CM119" s="204"/>
      <c r="CN119" s="204"/>
      <c r="CO119" s="204"/>
      <c r="CP119" s="205"/>
      <c r="CQ119" s="206"/>
      <c r="CR119" s="206"/>
      <c r="CS119" s="206"/>
      <c r="CT119" s="206"/>
      <c r="CU119" s="207" t="s">
        <v>1188</v>
      </c>
      <c r="CV119" s="207"/>
      <c r="CW119" s="208"/>
      <c r="CX119" s="10"/>
      <c r="CY119" s="10"/>
      <c r="CZ119" s="10"/>
    </row>
    <row r="120" spans="1:104" s="102" customFormat="1" ht="18.75" customHeight="1" x14ac:dyDescent="0.15">
      <c r="A120" s="105"/>
      <c r="B120" s="598" t="s">
        <v>1185</v>
      </c>
      <c r="C120" s="599"/>
      <c r="D120" s="599"/>
      <c r="E120" s="599"/>
      <c r="F120" s="599"/>
      <c r="G120" s="599"/>
      <c r="H120" s="599"/>
      <c r="I120" s="599"/>
      <c r="J120" s="599"/>
      <c r="K120" s="599"/>
      <c r="L120" s="599"/>
      <c r="M120" s="599"/>
      <c r="N120" s="631"/>
      <c r="O120" s="631"/>
      <c r="P120" s="631"/>
      <c r="Q120" s="631"/>
      <c r="R120" s="631"/>
      <c r="S120" s="631"/>
      <c r="T120" s="631"/>
      <c r="U120" s="631"/>
      <c r="V120" s="631"/>
      <c r="W120" s="631"/>
      <c r="X120" s="631"/>
      <c r="Y120" s="631"/>
      <c r="Z120" s="664" t="s">
        <v>1173</v>
      </c>
      <c r="AA120" s="664"/>
      <c r="AB120" s="664"/>
      <c r="AC120" s="664"/>
      <c r="AD120" s="662"/>
      <c r="AE120" s="663"/>
      <c r="AF120" s="663"/>
      <c r="AG120" s="663"/>
      <c r="AH120" s="663"/>
      <c r="AI120" s="202" t="s">
        <v>1303</v>
      </c>
      <c r="AJ120" s="202"/>
      <c r="AK120" s="203"/>
      <c r="AL120" s="643" t="s">
        <v>1304</v>
      </c>
      <c r="AM120" s="643"/>
      <c r="AN120" s="643"/>
      <c r="AO120" s="643"/>
      <c r="AP120" s="646"/>
      <c r="AQ120" s="647"/>
      <c r="AR120" s="647"/>
      <c r="AS120" s="647"/>
      <c r="AT120" s="647"/>
      <c r="AU120" s="207" t="s">
        <v>1188</v>
      </c>
      <c r="AV120" s="207"/>
      <c r="AW120" s="208"/>
      <c r="BA120" s="127"/>
      <c r="BB120" s="167" t="s">
        <v>1185</v>
      </c>
      <c r="BC120" s="168"/>
      <c r="BD120" s="168"/>
      <c r="BE120" s="168"/>
      <c r="BF120" s="168"/>
      <c r="BG120" s="168"/>
      <c r="BH120" s="168"/>
      <c r="BI120" s="168"/>
      <c r="BJ120" s="168"/>
      <c r="BK120" s="168"/>
      <c r="BL120" s="168"/>
      <c r="BM120" s="168"/>
      <c r="BN120" s="198"/>
      <c r="BO120" s="198"/>
      <c r="BP120" s="198"/>
      <c r="BQ120" s="198"/>
      <c r="BR120" s="198"/>
      <c r="BS120" s="198"/>
      <c r="BT120" s="198"/>
      <c r="BU120" s="198"/>
      <c r="BV120" s="198"/>
      <c r="BW120" s="198"/>
      <c r="BX120" s="198"/>
      <c r="BY120" s="198"/>
      <c r="BZ120" s="199" t="s">
        <v>1173</v>
      </c>
      <c r="CA120" s="199"/>
      <c r="CB120" s="199"/>
      <c r="CC120" s="199"/>
      <c r="CD120" s="200"/>
      <c r="CE120" s="201"/>
      <c r="CF120" s="201"/>
      <c r="CG120" s="201"/>
      <c r="CH120" s="201"/>
      <c r="CI120" s="202" t="s">
        <v>1303</v>
      </c>
      <c r="CJ120" s="202"/>
      <c r="CK120" s="203"/>
      <c r="CL120" s="204" t="s">
        <v>1304</v>
      </c>
      <c r="CM120" s="204"/>
      <c r="CN120" s="204"/>
      <c r="CO120" s="204"/>
      <c r="CP120" s="205"/>
      <c r="CQ120" s="206"/>
      <c r="CR120" s="206"/>
      <c r="CS120" s="206"/>
      <c r="CT120" s="206"/>
      <c r="CU120" s="207" t="s">
        <v>1188</v>
      </c>
      <c r="CV120" s="207"/>
      <c r="CW120" s="208"/>
      <c r="CX120" s="10"/>
      <c r="CY120" s="10"/>
      <c r="CZ120" s="10"/>
    </row>
    <row r="121" spans="1:104" s="102" customFormat="1" x14ac:dyDescent="0.15">
      <c r="A121" s="105"/>
      <c r="B121" s="598" t="s">
        <v>1095</v>
      </c>
      <c r="C121" s="599"/>
      <c r="D121" s="599"/>
      <c r="E121" s="599"/>
      <c r="F121" s="599"/>
      <c r="G121" s="599"/>
      <c r="H121" s="599"/>
      <c r="I121" s="599"/>
      <c r="J121" s="599"/>
      <c r="K121" s="599"/>
      <c r="L121" s="599"/>
      <c r="M121" s="599"/>
      <c r="N121" s="648" t="s">
        <v>5</v>
      </c>
      <c r="O121" s="649"/>
      <c r="P121" s="185" t="s">
        <v>1402</v>
      </c>
      <c r="Q121" s="185"/>
      <c r="R121" s="185"/>
      <c r="S121" s="185"/>
      <c r="T121" s="185"/>
      <c r="U121" s="185"/>
      <c r="V121" s="185"/>
      <c r="W121" s="185"/>
      <c r="X121" s="185"/>
      <c r="Y121" s="186"/>
      <c r="Z121" s="599" t="s">
        <v>1092</v>
      </c>
      <c r="AA121" s="599"/>
      <c r="AB121" s="599"/>
      <c r="AC121" s="599"/>
      <c r="AD121" s="599"/>
      <c r="AE121" s="599"/>
      <c r="AF121" s="599"/>
      <c r="AG121" s="599"/>
      <c r="AH121" s="599"/>
      <c r="AI121" s="599"/>
      <c r="AJ121" s="599"/>
      <c r="AK121" s="599"/>
      <c r="AL121" s="667"/>
      <c r="AM121" s="668"/>
      <c r="AN121" s="668"/>
      <c r="AO121" s="668"/>
      <c r="AP121" s="668"/>
      <c r="AQ121" s="668"/>
      <c r="AR121" s="668"/>
      <c r="AS121" s="668"/>
      <c r="AT121" s="668"/>
      <c r="AU121" s="185" t="s">
        <v>1187</v>
      </c>
      <c r="AV121" s="185"/>
      <c r="AW121" s="189"/>
      <c r="BA121" s="127"/>
      <c r="BB121" s="167" t="s">
        <v>1095</v>
      </c>
      <c r="BC121" s="168"/>
      <c r="BD121" s="168"/>
      <c r="BE121" s="168"/>
      <c r="BF121" s="168"/>
      <c r="BG121" s="168"/>
      <c r="BH121" s="168"/>
      <c r="BI121" s="168"/>
      <c r="BJ121" s="168"/>
      <c r="BK121" s="168"/>
      <c r="BL121" s="168"/>
      <c r="BM121" s="168"/>
      <c r="BN121" s="133" t="s">
        <v>5</v>
      </c>
      <c r="BO121" s="134"/>
      <c r="BP121" s="185" t="s">
        <v>1402</v>
      </c>
      <c r="BQ121" s="185"/>
      <c r="BR121" s="185"/>
      <c r="BS121" s="185"/>
      <c r="BT121" s="185"/>
      <c r="BU121" s="185"/>
      <c r="BV121" s="185"/>
      <c r="BW121" s="185"/>
      <c r="BX121" s="185"/>
      <c r="BY121" s="186"/>
      <c r="BZ121" s="168" t="s">
        <v>1092</v>
      </c>
      <c r="CA121" s="168"/>
      <c r="CB121" s="168"/>
      <c r="CC121" s="168"/>
      <c r="CD121" s="168"/>
      <c r="CE121" s="168"/>
      <c r="CF121" s="168"/>
      <c r="CG121" s="168"/>
      <c r="CH121" s="168"/>
      <c r="CI121" s="168"/>
      <c r="CJ121" s="168"/>
      <c r="CK121" s="168"/>
      <c r="CL121" s="187"/>
      <c r="CM121" s="188"/>
      <c r="CN121" s="188"/>
      <c r="CO121" s="188"/>
      <c r="CP121" s="188"/>
      <c r="CQ121" s="188"/>
      <c r="CR121" s="188"/>
      <c r="CS121" s="188"/>
      <c r="CT121" s="188"/>
      <c r="CU121" s="185" t="s">
        <v>19</v>
      </c>
      <c r="CV121" s="185"/>
      <c r="CW121" s="189"/>
      <c r="CX121" s="10"/>
      <c r="CY121" s="10"/>
      <c r="CZ121" s="10"/>
    </row>
    <row r="122" spans="1:104" s="102" customFormat="1" hidden="1" x14ac:dyDescent="0.15">
      <c r="A122" s="105"/>
      <c r="B122" s="625" t="s">
        <v>1189</v>
      </c>
      <c r="C122" s="626"/>
      <c r="D122" s="626"/>
      <c r="E122" s="626"/>
      <c r="F122" s="626"/>
      <c r="G122" s="626"/>
      <c r="H122" s="626"/>
      <c r="I122" s="626"/>
      <c r="J122" s="626"/>
      <c r="K122" s="626"/>
      <c r="L122" s="626"/>
      <c r="M122" s="627"/>
      <c r="N122" s="628" t="s">
        <v>1085</v>
      </c>
      <c r="O122" s="629"/>
      <c r="P122" s="629"/>
      <c r="Q122" s="629"/>
      <c r="R122" s="629"/>
      <c r="S122" s="629"/>
      <c r="T122" s="629"/>
      <c r="U122" s="629"/>
      <c r="V122" s="629"/>
      <c r="W122" s="629"/>
      <c r="X122" s="629"/>
      <c r="Y122" s="630"/>
      <c r="Z122" s="641" t="s">
        <v>1190</v>
      </c>
      <c r="AA122" s="626"/>
      <c r="AB122" s="626"/>
      <c r="AC122" s="626"/>
      <c r="AD122" s="626"/>
      <c r="AE122" s="626"/>
      <c r="AF122" s="626"/>
      <c r="AG122" s="626"/>
      <c r="AH122" s="626"/>
      <c r="AI122" s="626"/>
      <c r="AJ122" s="626"/>
      <c r="AK122" s="626"/>
      <c r="AL122" s="626"/>
      <c r="AM122" s="626"/>
      <c r="AN122" s="626"/>
      <c r="AO122" s="626"/>
      <c r="AP122" s="626"/>
      <c r="AQ122" s="626"/>
      <c r="AR122" s="626"/>
      <c r="AS122" s="626"/>
      <c r="AT122" s="626"/>
      <c r="AU122" s="626"/>
      <c r="AV122" s="626"/>
      <c r="AW122" s="642"/>
      <c r="BA122" s="127"/>
      <c r="BB122" s="190" t="s">
        <v>1189</v>
      </c>
      <c r="BC122" s="191"/>
      <c r="BD122" s="191"/>
      <c r="BE122" s="191"/>
      <c r="BF122" s="191"/>
      <c r="BG122" s="191"/>
      <c r="BH122" s="191"/>
      <c r="BI122" s="191"/>
      <c r="BJ122" s="191"/>
      <c r="BK122" s="191"/>
      <c r="BL122" s="191"/>
      <c r="BM122" s="192"/>
      <c r="BN122" s="193" t="s">
        <v>1085</v>
      </c>
      <c r="BO122" s="194"/>
      <c r="BP122" s="194"/>
      <c r="BQ122" s="194"/>
      <c r="BR122" s="194"/>
      <c r="BS122" s="194"/>
      <c r="BT122" s="194"/>
      <c r="BU122" s="194"/>
      <c r="BV122" s="194"/>
      <c r="BW122" s="194"/>
      <c r="BX122" s="194"/>
      <c r="BY122" s="195"/>
      <c r="BZ122" s="196" t="s">
        <v>1190</v>
      </c>
      <c r="CA122" s="191"/>
      <c r="CB122" s="191"/>
      <c r="CC122" s="191"/>
      <c r="CD122" s="191"/>
      <c r="CE122" s="191"/>
      <c r="CF122" s="191"/>
      <c r="CG122" s="191"/>
      <c r="CH122" s="191"/>
      <c r="CI122" s="191"/>
      <c r="CJ122" s="191"/>
      <c r="CK122" s="191"/>
      <c r="CL122" s="191"/>
      <c r="CM122" s="191"/>
      <c r="CN122" s="191"/>
      <c r="CO122" s="191"/>
      <c r="CP122" s="191"/>
      <c r="CQ122" s="191"/>
      <c r="CR122" s="191"/>
      <c r="CS122" s="191"/>
      <c r="CT122" s="191"/>
      <c r="CU122" s="191"/>
      <c r="CV122" s="191"/>
      <c r="CW122" s="197"/>
      <c r="CX122" s="10"/>
      <c r="CY122" s="10"/>
      <c r="CZ122" s="10"/>
    </row>
    <row r="123" spans="1:104" s="102" customFormat="1" x14ac:dyDescent="0.15">
      <c r="A123" s="103"/>
      <c r="B123" s="598" t="s">
        <v>1182</v>
      </c>
      <c r="C123" s="599"/>
      <c r="D123" s="599"/>
      <c r="E123" s="599"/>
      <c r="F123" s="599"/>
      <c r="G123" s="599"/>
      <c r="H123" s="599"/>
      <c r="I123" s="599"/>
      <c r="J123" s="599"/>
      <c r="K123" s="599"/>
      <c r="L123" s="599"/>
      <c r="M123" s="599"/>
      <c r="N123" s="665"/>
      <c r="O123" s="665"/>
      <c r="P123" s="665"/>
      <c r="Q123" s="665"/>
      <c r="R123" s="665"/>
      <c r="S123" s="665"/>
      <c r="T123" s="665"/>
      <c r="U123" s="665"/>
      <c r="V123" s="665"/>
      <c r="W123" s="665"/>
      <c r="X123" s="665"/>
      <c r="Y123" s="665"/>
      <c r="Z123" s="599" t="s">
        <v>1186</v>
      </c>
      <c r="AA123" s="599"/>
      <c r="AB123" s="599"/>
      <c r="AC123" s="599"/>
      <c r="AD123" s="599"/>
      <c r="AE123" s="599"/>
      <c r="AF123" s="599"/>
      <c r="AG123" s="599"/>
      <c r="AH123" s="599"/>
      <c r="AI123" s="599"/>
      <c r="AJ123" s="599"/>
      <c r="AK123" s="599"/>
      <c r="AL123" s="665"/>
      <c r="AM123" s="665"/>
      <c r="AN123" s="665"/>
      <c r="AO123" s="665"/>
      <c r="AP123" s="665"/>
      <c r="AQ123" s="665"/>
      <c r="AR123" s="665"/>
      <c r="AS123" s="665"/>
      <c r="AT123" s="665"/>
      <c r="AU123" s="665"/>
      <c r="AV123" s="665"/>
      <c r="AW123" s="666"/>
      <c r="BA123" s="34"/>
      <c r="BB123" s="167" t="s">
        <v>1182</v>
      </c>
      <c r="BC123" s="168"/>
      <c r="BD123" s="168"/>
      <c r="BE123" s="168"/>
      <c r="BF123" s="168"/>
      <c r="BG123" s="168"/>
      <c r="BH123" s="168"/>
      <c r="BI123" s="168"/>
      <c r="BJ123" s="168"/>
      <c r="BK123" s="168"/>
      <c r="BL123" s="168"/>
      <c r="BM123" s="168"/>
      <c r="BN123" s="175"/>
      <c r="BO123" s="175"/>
      <c r="BP123" s="175"/>
      <c r="BQ123" s="175"/>
      <c r="BR123" s="175"/>
      <c r="BS123" s="175"/>
      <c r="BT123" s="175"/>
      <c r="BU123" s="175"/>
      <c r="BV123" s="175"/>
      <c r="BW123" s="175"/>
      <c r="BX123" s="175"/>
      <c r="BY123" s="175"/>
      <c r="BZ123" s="168" t="s">
        <v>1186</v>
      </c>
      <c r="CA123" s="168"/>
      <c r="CB123" s="168"/>
      <c r="CC123" s="168"/>
      <c r="CD123" s="168"/>
      <c r="CE123" s="168"/>
      <c r="CF123" s="168"/>
      <c r="CG123" s="168"/>
      <c r="CH123" s="168"/>
      <c r="CI123" s="168"/>
      <c r="CJ123" s="168"/>
      <c r="CK123" s="168"/>
      <c r="CL123" s="175"/>
      <c r="CM123" s="175"/>
      <c r="CN123" s="175"/>
      <c r="CO123" s="175"/>
      <c r="CP123" s="175"/>
      <c r="CQ123" s="175"/>
      <c r="CR123" s="175"/>
      <c r="CS123" s="175"/>
      <c r="CT123" s="175"/>
      <c r="CU123" s="175"/>
      <c r="CV123" s="175"/>
      <c r="CW123" s="176"/>
      <c r="CX123" s="10"/>
      <c r="CY123" s="10"/>
      <c r="CZ123" s="10"/>
    </row>
    <row r="124" spans="1:104" s="99" customFormat="1" ht="18.75" customHeight="1" x14ac:dyDescent="0.15">
      <c r="A124" s="98"/>
      <c r="B124" s="177" t="s">
        <v>1100</v>
      </c>
      <c r="C124" s="178"/>
      <c r="D124" s="178"/>
      <c r="E124" s="178"/>
      <c r="F124" s="178"/>
      <c r="G124" s="178"/>
      <c r="H124" s="178"/>
      <c r="I124" s="178"/>
      <c r="J124" s="178"/>
      <c r="K124" s="178"/>
      <c r="L124" s="178"/>
      <c r="M124" s="178"/>
      <c r="N124" s="644"/>
      <c r="O124" s="645"/>
      <c r="P124" s="645"/>
      <c r="Q124" s="645"/>
      <c r="R124" s="645"/>
      <c r="S124" s="645"/>
      <c r="T124" s="645"/>
      <c r="U124" s="645"/>
      <c r="V124" s="645"/>
      <c r="W124" s="181" t="s">
        <v>19</v>
      </c>
      <c r="X124" s="181"/>
      <c r="Y124" s="182"/>
      <c r="Z124" s="178" t="s">
        <v>1101</v>
      </c>
      <c r="AA124" s="178"/>
      <c r="AB124" s="178"/>
      <c r="AC124" s="178"/>
      <c r="AD124" s="178"/>
      <c r="AE124" s="178"/>
      <c r="AF124" s="178"/>
      <c r="AG124" s="178"/>
      <c r="AH124" s="178"/>
      <c r="AI124" s="178"/>
      <c r="AJ124" s="178"/>
      <c r="AK124" s="178"/>
      <c r="AL124" s="675"/>
      <c r="AM124" s="675"/>
      <c r="AN124" s="675"/>
      <c r="AO124" s="675"/>
      <c r="AP124" s="675"/>
      <c r="AQ124" s="675"/>
      <c r="AR124" s="675"/>
      <c r="AS124" s="675"/>
      <c r="AT124" s="675"/>
      <c r="AU124" s="675"/>
      <c r="AV124" s="675"/>
      <c r="AW124" s="676"/>
      <c r="BA124" s="21"/>
      <c r="BB124" s="177" t="s">
        <v>1100</v>
      </c>
      <c r="BC124" s="178"/>
      <c r="BD124" s="178"/>
      <c r="BE124" s="178"/>
      <c r="BF124" s="178"/>
      <c r="BG124" s="178"/>
      <c r="BH124" s="178"/>
      <c r="BI124" s="178"/>
      <c r="BJ124" s="178"/>
      <c r="BK124" s="178"/>
      <c r="BL124" s="178"/>
      <c r="BM124" s="178"/>
      <c r="BN124" s="179"/>
      <c r="BO124" s="180"/>
      <c r="BP124" s="180"/>
      <c r="BQ124" s="180"/>
      <c r="BR124" s="180"/>
      <c r="BS124" s="180"/>
      <c r="BT124" s="180"/>
      <c r="BU124" s="180"/>
      <c r="BV124" s="180"/>
      <c r="BW124" s="181" t="s">
        <v>19</v>
      </c>
      <c r="BX124" s="181"/>
      <c r="BY124" s="182"/>
      <c r="BZ124" s="178" t="s">
        <v>1101</v>
      </c>
      <c r="CA124" s="178"/>
      <c r="CB124" s="178"/>
      <c r="CC124" s="178"/>
      <c r="CD124" s="178"/>
      <c r="CE124" s="178"/>
      <c r="CF124" s="178"/>
      <c r="CG124" s="178"/>
      <c r="CH124" s="178"/>
      <c r="CI124" s="178"/>
      <c r="CJ124" s="178"/>
      <c r="CK124" s="178"/>
      <c r="CL124" s="183"/>
      <c r="CM124" s="183"/>
      <c r="CN124" s="183"/>
      <c r="CO124" s="183"/>
      <c r="CP124" s="183"/>
      <c r="CQ124" s="183"/>
      <c r="CR124" s="183"/>
      <c r="CS124" s="183"/>
      <c r="CT124" s="183"/>
      <c r="CU124" s="183"/>
      <c r="CV124" s="183"/>
      <c r="CW124" s="184"/>
      <c r="CX124" s="5"/>
      <c r="CY124" s="5"/>
      <c r="CZ124" s="5"/>
    </row>
    <row r="125" spans="1:104" s="99" customFormat="1" ht="9" customHeight="1" x14ac:dyDescent="0.15">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5"/>
      <c r="CY125" s="5"/>
      <c r="CZ125" s="5"/>
    </row>
    <row r="126" spans="1:104" s="99" customFormat="1" x14ac:dyDescent="0.15">
      <c r="A126" s="100"/>
      <c r="B126" s="617" t="s">
        <v>1194</v>
      </c>
      <c r="C126" s="618"/>
      <c r="D126" s="618"/>
      <c r="E126" s="618"/>
      <c r="F126" s="618"/>
      <c r="G126" s="618"/>
      <c r="H126" s="618"/>
      <c r="I126" s="618"/>
      <c r="J126" s="618"/>
      <c r="K126" s="618"/>
      <c r="L126" s="618"/>
      <c r="M126" s="618"/>
      <c r="N126" s="619"/>
      <c r="O126" s="619"/>
      <c r="P126" s="619"/>
      <c r="Q126" s="619"/>
      <c r="R126" s="619"/>
      <c r="S126" s="619"/>
      <c r="T126" s="619"/>
      <c r="U126" s="619"/>
      <c r="V126" s="619"/>
      <c r="W126" s="619"/>
      <c r="X126" s="619"/>
      <c r="Y126" s="619"/>
      <c r="Z126" s="620"/>
      <c r="AA126" s="620"/>
      <c r="AB126" s="620"/>
      <c r="AC126" s="620"/>
      <c r="AD126" s="620"/>
      <c r="AE126" s="620"/>
      <c r="AF126" s="620"/>
      <c r="AG126" s="620"/>
      <c r="AH126" s="620"/>
      <c r="AI126" s="620"/>
      <c r="AJ126" s="620"/>
      <c r="AK126" s="620"/>
      <c r="AL126" s="620"/>
      <c r="AM126" s="620"/>
      <c r="AN126" s="620"/>
      <c r="AO126" s="620"/>
      <c r="AP126" s="620"/>
      <c r="AQ126" s="620"/>
      <c r="AR126" s="620"/>
      <c r="AS126" s="620"/>
      <c r="AT126" s="620"/>
      <c r="AU126" s="620"/>
      <c r="AV126" s="620"/>
      <c r="AW126" s="621"/>
      <c r="BA126" s="125"/>
      <c r="BB126" s="209" t="s">
        <v>1194</v>
      </c>
      <c r="BC126" s="210"/>
      <c r="BD126" s="210"/>
      <c r="BE126" s="210"/>
      <c r="BF126" s="210"/>
      <c r="BG126" s="210"/>
      <c r="BH126" s="210"/>
      <c r="BI126" s="210"/>
      <c r="BJ126" s="210"/>
      <c r="BK126" s="210"/>
      <c r="BL126" s="210"/>
      <c r="BM126" s="210"/>
      <c r="BN126" s="211"/>
      <c r="BO126" s="211"/>
      <c r="BP126" s="211"/>
      <c r="BQ126" s="211"/>
      <c r="BR126" s="211"/>
      <c r="BS126" s="211"/>
      <c r="BT126" s="211"/>
      <c r="BU126" s="211"/>
      <c r="BV126" s="211"/>
      <c r="BW126" s="211"/>
      <c r="BX126" s="211"/>
      <c r="BY126" s="211"/>
      <c r="BZ126" s="212"/>
      <c r="CA126" s="212"/>
      <c r="CB126" s="212"/>
      <c r="CC126" s="212"/>
      <c r="CD126" s="212"/>
      <c r="CE126" s="212"/>
      <c r="CF126" s="212"/>
      <c r="CG126" s="212"/>
      <c r="CH126" s="212"/>
      <c r="CI126" s="212"/>
      <c r="CJ126" s="212"/>
      <c r="CK126" s="212"/>
      <c r="CL126" s="212"/>
      <c r="CM126" s="212"/>
      <c r="CN126" s="212"/>
      <c r="CO126" s="212"/>
      <c r="CP126" s="212"/>
      <c r="CQ126" s="212"/>
      <c r="CR126" s="212"/>
      <c r="CS126" s="212"/>
      <c r="CT126" s="212"/>
      <c r="CU126" s="212"/>
      <c r="CV126" s="212"/>
      <c r="CW126" s="213"/>
      <c r="CX126" s="5"/>
      <c r="CY126" s="5"/>
      <c r="CZ126" s="5"/>
    </row>
    <row r="127" spans="1:104" s="102" customFormat="1" ht="18.75" customHeight="1" x14ac:dyDescent="0.15">
      <c r="A127" s="105"/>
      <c r="B127" s="598" t="s">
        <v>1091</v>
      </c>
      <c r="C127" s="599"/>
      <c r="D127" s="599"/>
      <c r="E127" s="599"/>
      <c r="F127" s="599"/>
      <c r="G127" s="599"/>
      <c r="H127" s="599"/>
      <c r="I127" s="599"/>
      <c r="J127" s="599"/>
      <c r="K127" s="599"/>
      <c r="L127" s="599"/>
      <c r="M127" s="599"/>
      <c r="N127" s="648" t="s">
        <v>5</v>
      </c>
      <c r="O127" s="649"/>
      <c r="P127" s="185" t="s">
        <v>1093</v>
      </c>
      <c r="Q127" s="185"/>
      <c r="R127" s="185"/>
      <c r="S127" s="185"/>
      <c r="T127" s="649" t="s">
        <v>5</v>
      </c>
      <c r="U127" s="649"/>
      <c r="V127" s="185" t="s">
        <v>1094</v>
      </c>
      <c r="W127" s="185"/>
      <c r="X127" s="185"/>
      <c r="Y127" s="185"/>
      <c r="Z127" s="600"/>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2"/>
      <c r="BA127" s="127"/>
      <c r="BB127" s="167" t="s">
        <v>1091</v>
      </c>
      <c r="BC127" s="168"/>
      <c r="BD127" s="168"/>
      <c r="BE127" s="168"/>
      <c r="BF127" s="168"/>
      <c r="BG127" s="168"/>
      <c r="BH127" s="168"/>
      <c r="BI127" s="168"/>
      <c r="BJ127" s="168"/>
      <c r="BK127" s="168"/>
      <c r="BL127" s="168"/>
      <c r="BM127" s="168"/>
      <c r="BN127" s="133" t="s">
        <v>5</v>
      </c>
      <c r="BO127" s="134"/>
      <c r="BP127" s="185" t="s">
        <v>1093</v>
      </c>
      <c r="BQ127" s="185"/>
      <c r="BR127" s="185"/>
      <c r="BS127" s="185"/>
      <c r="BT127" s="134" t="s">
        <v>5</v>
      </c>
      <c r="BU127" s="134"/>
      <c r="BV127" s="185" t="s">
        <v>1094</v>
      </c>
      <c r="BW127" s="185"/>
      <c r="BX127" s="185"/>
      <c r="BY127" s="185"/>
      <c r="BZ127" s="214"/>
      <c r="CA127" s="215"/>
      <c r="CB127" s="215"/>
      <c r="CC127" s="215"/>
      <c r="CD127" s="215"/>
      <c r="CE127" s="215"/>
      <c r="CF127" s="215"/>
      <c r="CG127" s="215"/>
      <c r="CH127" s="215"/>
      <c r="CI127" s="215"/>
      <c r="CJ127" s="215"/>
      <c r="CK127" s="215"/>
      <c r="CL127" s="215"/>
      <c r="CM127" s="215"/>
      <c r="CN127" s="215"/>
      <c r="CO127" s="215"/>
      <c r="CP127" s="215"/>
      <c r="CQ127" s="215"/>
      <c r="CR127" s="215"/>
      <c r="CS127" s="215"/>
      <c r="CT127" s="215"/>
      <c r="CU127" s="215"/>
      <c r="CV127" s="215"/>
      <c r="CW127" s="216"/>
      <c r="CX127" s="10"/>
      <c r="CY127" s="10"/>
      <c r="CZ127" s="10"/>
    </row>
    <row r="128" spans="1:104" s="102" customFormat="1" ht="18.75" customHeight="1" x14ac:dyDescent="0.15">
      <c r="A128" s="105"/>
      <c r="B128" s="598" t="s">
        <v>1183</v>
      </c>
      <c r="C128" s="599"/>
      <c r="D128" s="599"/>
      <c r="E128" s="599"/>
      <c r="F128" s="599"/>
      <c r="G128" s="599"/>
      <c r="H128" s="599"/>
      <c r="I128" s="599"/>
      <c r="J128" s="599"/>
      <c r="K128" s="599"/>
      <c r="L128" s="599"/>
      <c r="M128" s="599"/>
      <c r="N128" s="631"/>
      <c r="O128" s="631"/>
      <c r="P128" s="631"/>
      <c r="Q128" s="631"/>
      <c r="R128" s="631"/>
      <c r="S128" s="631"/>
      <c r="T128" s="631"/>
      <c r="U128" s="631"/>
      <c r="V128" s="631"/>
      <c r="W128" s="631"/>
      <c r="X128" s="631"/>
      <c r="Y128" s="631"/>
      <c r="Z128" s="673" t="s">
        <v>1173</v>
      </c>
      <c r="AA128" s="673"/>
      <c r="AB128" s="673"/>
      <c r="AC128" s="673"/>
      <c r="AD128" s="669"/>
      <c r="AE128" s="670"/>
      <c r="AF128" s="670"/>
      <c r="AG128" s="670"/>
      <c r="AH128" s="670"/>
      <c r="AI128" s="220" t="s">
        <v>1303</v>
      </c>
      <c r="AJ128" s="220"/>
      <c r="AK128" s="221"/>
      <c r="AL128" s="674" t="s">
        <v>1304</v>
      </c>
      <c r="AM128" s="674"/>
      <c r="AN128" s="674"/>
      <c r="AO128" s="674"/>
      <c r="AP128" s="671"/>
      <c r="AQ128" s="672"/>
      <c r="AR128" s="672"/>
      <c r="AS128" s="672"/>
      <c r="AT128" s="672"/>
      <c r="AU128" s="225" t="s">
        <v>1188</v>
      </c>
      <c r="AV128" s="225"/>
      <c r="AW128" s="226"/>
      <c r="BA128" s="127"/>
      <c r="BB128" s="167" t="s">
        <v>1183</v>
      </c>
      <c r="BC128" s="168"/>
      <c r="BD128" s="168"/>
      <c r="BE128" s="168"/>
      <c r="BF128" s="168"/>
      <c r="BG128" s="168"/>
      <c r="BH128" s="168"/>
      <c r="BI128" s="168"/>
      <c r="BJ128" s="168"/>
      <c r="BK128" s="168"/>
      <c r="BL128" s="168"/>
      <c r="BM128" s="168"/>
      <c r="BN128" s="198"/>
      <c r="BO128" s="198"/>
      <c r="BP128" s="198"/>
      <c r="BQ128" s="198"/>
      <c r="BR128" s="198"/>
      <c r="BS128" s="198"/>
      <c r="BT128" s="198"/>
      <c r="BU128" s="198"/>
      <c r="BV128" s="198"/>
      <c r="BW128" s="198"/>
      <c r="BX128" s="198"/>
      <c r="BY128" s="198"/>
      <c r="BZ128" s="217" t="s">
        <v>1173</v>
      </c>
      <c r="CA128" s="217"/>
      <c r="CB128" s="217"/>
      <c r="CC128" s="217"/>
      <c r="CD128" s="218"/>
      <c r="CE128" s="219"/>
      <c r="CF128" s="219"/>
      <c r="CG128" s="219"/>
      <c r="CH128" s="219"/>
      <c r="CI128" s="220" t="s">
        <v>1303</v>
      </c>
      <c r="CJ128" s="220"/>
      <c r="CK128" s="221"/>
      <c r="CL128" s="222" t="s">
        <v>1304</v>
      </c>
      <c r="CM128" s="222"/>
      <c r="CN128" s="222"/>
      <c r="CO128" s="222"/>
      <c r="CP128" s="223"/>
      <c r="CQ128" s="224"/>
      <c r="CR128" s="224"/>
      <c r="CS128" s="224"/>
      <c r="CT128" s="224"/>
      <c r="CU128" s="225" t="s">
        <v>1188</v>
      </c>
      <c r="CV128" s="225"/>
      <c r="CW128" s="226"/>
      <c r="CX128" s="10"/>
      <c r="CY128" s="10"/>
      <c r="CZ128" s="10"/>
    </row>
    <row r="129" spans="1:104" s="102" customFormat="1" ht="18.75" customHeight="1" x14ac:dyDescent="0.15">
      <c r="A129" s="105"/>
      <c r="B129" s="598" t="s">
        <v>1184</v>
      </c>
      <c r="C129" s="599"/>
      <c r="D129" s="599"/>
      <c r="E129" s="599"/>
      <c r="F129" s="599"/>
      <c r="G129" s="599"/>
      <c r="H129" s="599"/>
      <c r="I129" s="599"/>
      <c r="J129" s="599"/>
      <c r="K129" s="599"/>
      <c r="L129" s="599"/>
      <c r="M129" s="599"/>
      <c r="N129" s="631"/>
      <c r="O129" s="631"/>
      <c r="P129" s="631"/>
      <c r="Q129" s="631"/>
      <c r="R129" s="631"/>
      <c r="S129" s="631"/>
      <c r="T129" s="631"/>
      <c r="U129" s="631"/>
      <c r="V129" s="631"/>
      <c r="W129" s="631"/>
      <c r="X129" s="631"/>
      <c r="Y129" s="631"/>
      <c r="Z129" s="664" t="s">
        <v>1173</v>
      </c>
      <c r="AA129" s="664"/>
      <c r="AB129" s="664"/>
      <c r="AC129" s="664"/>
      <c r="AD129" s="662"/>
      <c r="AE129" s="663"/>
      <c r="AF129" s="663"/>
      <c r="AG129" s="663"/>
      <c r="AH129" s="663"/>
      <c r="AI129" s="202" t="s">
        <v>1303</v>
      </c>
      <c r="AJ129" s="202"/>
      <c r="AK129" s="203"/>
      <c r="AL129" s="643" t="s">
        <v>1304</v>
      </c>
      <c r="AM129" s="643"/>
      <c r="AN129" s="643"/>
      <c r="AO129" s="643"/>
      <c r="AP129" s="646"/>
      <c r="AQ129" s="647"/>
      <c r="AR129" s="647"/>
      <c r="AS129" s="647"/>
      <c r="AT129" s="647"/>
      <c r="AU129" s="207" t="s">
        <v>1188</v>
      </c>
      <c r="AV129" s="207"/>
      <c r="AW129" s="208"/>
      <c r="BA129" s="127"/>
      <c r="BB129" s="167" t="s">
        <v>1184</v>
      </c>
      <c r="BC129" s="168"/>
      <c r="BD129" s="168"/>
      <c r="BE129" s="168"/>
      <c r="BF129" s="168"/>
      <c r="BG129" s="168"/>
      <c r="BH129" s="168"/>
      <c r="BI129" s="168"/>
      <c r="BJ129" s="168"/>
      <c r="BK129" s="168"/>
      <c r="BL129" s="168"/>
      <c r="BM129" s="168"/>
      <c r="BN129" s="198"/>
      <c r="BO129" s="198"/>
      <c r="BP129" s="198"/>
      <c r="BQ129" s="198"/>
      <c r="BR129" s="198"/>
      <c r="BS129" s="198"/>
      <c r="BT129" s="198"/>
      <c r="BU129" s="198"/>
      <c r="BV129" s="198"/>
      <c r="BW129" s="198"/>
      <c r="BX129" s="198"/>
      <c r="BY129" s="198"/>
      <c r="BZ129" s="199" t="s">
        <v>1173</v>
      </c>
      <c r="CA129" s="199"/>
      <c r="CB129" s="199"/>
      <c r="CC129" s="199"/>
      <c r="CD129" s="200"/>
      <c r="CE129" s="201"/>
      <c r="CF129" s="201"/>
      <c r="CG129" s="201"/>
      <c r="CH129" s="201"/>
      <c r="CI129" s="202" t="s">
        <v>1303</v>
      </c>
      <c r="CJ129" s="202"/>
      <c r="CK129" s="203"/>
      <c r="CL129" s="204" t="s">
        <v>1304</v>
      </c>
      <c r="CM129" s="204"/>
      <c r="CN129" s="204"/>
      <c r="CO129" s="204"/>
      <c r="CP129" s="205"/>
      <c r="CQ129" s="206"/>
      <c r="CR129" s="206"/>
      <c r="CS129" s="206"/>
      <c r="CT129" s="206"/>
      <c r="CU129" s="207" t="s">
        <v>1188</v>
      </c>
      <c r="CV129" s="207"/>
      <c r="CW129" s="208"/>
      <c r="CX129" s="10"/>
      <c r="CY129" s="10"/>
      <c r="CZ129" s="10"/>
    </row>
    <row r="130" spans="1:104" s="102" customFormat="1" ht="18.75" customHeight="1" x14ac:dyDescent="0.15">
      <c r="A130" s="105"/>
      <c r="B130" s="598" t="s">
        <v>1185</v>
      </c>
      <c r="C130" s="599"/>
      <c r="D130" s="599"/>
      <c r="E130" s="599"/>
      <c r="F130" s="599"/>
      <c r="G130" s="599"/>
      <c r="H130" s="599"/>
      <c r="I130" s="599"/>
      <c r="J130" s="599"/>
      <c r="K130" s="599"/>
      <c r="L130" s="599"/>
      <c r="M130" s="599"/>
      <c r="N130" s="631"/>
      <c r="O130" s="631"/>
      <c r="P130" s="631"/>
      <c r="Q130" s="631"/>
      <c r="R130" s="631"/>
      <c r="S130" s="631"/>
      <c r="T130" s="631"/>
      <c r="U130" s="631"/>
      <c r="V130" s="631"/>
      <c r="W130" s="631"/>
      <c r="X130" s="631"/>
      <c r="Y130" s="631"/>
      <c r="Z130" s="664" t="s">
        <v>1173</v>
      </c>
      <c r="AA130" s="664"/>
      <c r="AB130" s="664"/>
      <c r="AC130" s="664"/>
      <c r="AD130" s="662"/>
      <c r="AE130" s="663"/>
      <c r="AF130" s="663"/>
      <c r="AG130" s="663"/>
      <c r="AH130" s="663"/>
      <c r="AI130" s="202" t="s">
        <v>1303</v>
      </c>
      <c r="AJ130" s="202"/>
      <c r="AK130" s="203"/>
      <c r="AL130" s="643" t="s">
        <v>1304</v>
      </c>
      <c r="AM130" s="643"/>
      <c r="AN130" s="643"/>
      <c r="AO130" s="643"/>
      <c r="AP130" s="646"/>
      <c r="AQ130" s="647"/>
      <c r="AR130" s="647"/>
      <c r="AS130" s="647"/>
      <c r="AT130" s="647"/>
      <c r="AU130" s="207" t="s">
        <v>1188</v>
      </c>
      <c r="AV130" s="207"/>
      <c r="AW130" s="208"/>
      <c r="BA130" s="127"/>
      <c r="BB130" s="167" t="s">
        <v>1185</v>
      </c>
      <c r="BC130" s="168"/>
      <c r="BD130" s="168"/>
      <c r="BE130" s="168"/>
      <c r="BF130" s="168"/>
      <c r="BG130" s="168"/>
      <c r="BH130" s="168"/>
      <c r="BI130" s="168"/>
      <c r="BJ130" s="168"/>
      <c r="BK130" s="168"/>
      <c r="BL130" s="168"/>
      <c r="BM130" s="168"/>
      <c r="BN130" s="198"/>
      <c r="BO130" s="198"/>
      <c r="BP130" s="198"/>
      <c r="BQ130" s="198"/>
      <c r="BR130" s="198"/>
      <c r="BS130" s="198"/>
      <c r="BT130" s="198"/>
      <c r="BU130" s="198"/>
      <c r="BV130" s="198"/>
      <c r="BW130" s="198"/>
      <c r="BX130" s="198"/>
      <c r="BY130" s="198"/>
      <c r="BZ130" s="199" t="s">
        <v>1173</v>
      </c>
      <c r="CA130" s="199"/>
      <c r="CB130" s="199"/>
      <c r="CC130" s="199"/>
      <c r="CD130" s="200"/>
      <c r="CE130" s="201"/>
      <c r="CF130" s="201"/>
      <c r="CG130" s="201"/>
      <c r="CH130" s="201"/>
      <c r="CI130" s="202" t="s">
        <v>1303</v>
      </c>
      <c r="CJ130" s="202"/>
      <c r="CK130" s="203"/>
      <c r="CL130" s="204" t="s">
        <v>1304</v>
      </c>
      <c r="CM130" s="204"/>
      <c r="CN130" s="204"/>
      <c r="CO130" s="204"/>
      <c r="CP130" s="205"/>
      <c r="CQ130" s="206"/>
      <c r="CR130" s="206"/>
      <c r="CS130" s="206"/>
      <c r="CT130" s="206"/>
      <c r="CU130" s="207" t="s">
        <v>1188</v>
      </c>
      <c r="CV130" s="207"/>
      <c r="CW130" s="208"/>
      <c r="CX130" s="10"/>
      <c r="CY130" s="10"/>
      <c r="CZ130" s="10"/>
    </row>
    <row r="131" spans="1:104" s="102" customFormat="1" x14ac:dyDescent="0.15">
      <c r="A131" s="105"/>
      <c r="B131" s="598" t="s">
        <v>1095</v>
      </c>
      <c r="C131" s="599"/>
      <c r="D131" s="599"/>
      <c r="E131" s="599"/>
      <c r="F131" s="599"/>
      <c r="G131" s="599"/>
      <c r="H131" s="599"/>
      <c r="I131" s="599"/>
      <c r="J131" s="599"/>
      <c r="K131" s="599"/>
      <c r="L131" s="599"/>
      <c r="M131" s="599"/>
      <c r="N131" s="648" t="s">
        <v>5</v>
      </c>
      <c r="O131" s="649"/>
      <c r="P131" s="185" t="s">
        <v>1402</v>
      </c>
      <c r="Q131" s="185"/>
      <c r="R131" s="185"/>
      <c r="S131" s="185"/>
      <c r="T131" s="185"/>
      <c r="U131" s="185"/>
      <c r="V131" s="185"/>
      <c r="W131" s="185"/>
      <c r="X131" s="185"/>
      <c r="Y131" s="186"/>
      <c r="Z131" s="599" t="s">
        <v>1092</v>
      </c>
      <c r="AA131" s="599"/>
      <c r="AB131" s="599"/>
      <c r="AC131" s="599"/>
      <c r="AD131" s="599"/>
      <c r="AE131" s="599"/>
      <c r="AF131" s="599"/>
      <c r="AG131" s="599"/>
      <c r="AH131" s="599"/>
      <c r="AI131" s="599"/>
      <c r="AJ131" s="599"/>
      <c r="AK131" s="599"/>
      <c r="AL131" s="667"/>
      <c r="AM131" s="668"/>
      <c r="AN131" s="668"/>
      <c r="AO131" s="668"/>
      <c r="AP131" s="668"/>
      <c r="AQ131" s="668"/>
      <c r="AR131" s="668"/>
      <c r="AS131" s="668"/>
      <c r="AT131" s="668"/>
      <c r="AU131" s="185" t="s">
        <v>1187</v>
      </c>
      <c r="AV131" s="185"/>
      <c r="AW131" s="189"/>
      <c r="BA131" s="127"/>
      <c r="BB131" s="167" t="s">
        <v>1095</v>
      </c>
      <c r="BC131" s="168"/>
      <c r="BD131" s="168"/>
      <c r="BE131" s="168"/>
      <c r="BF131" s="168"/>
      <c r="BG131" s="168"/>
      <c r="BH131" s="168"/>
      <c r="BI131" s="168"/>
      <c r="BJ131" s="168"/>
      <c r="BK131" s="168"/>
      <c r="BL131" s="168"/>
      <c r="BM131" s="168"/>
      <c r="BN131" s="133" t="s">
        <v>5</v>
      </c>
      <c r="BO131" s="134"/>
      <c r="BP131" s="185" t="s">
        <v>1402</v>
      </c>
      <c r="BQ131" s="185"/>
      <c r="BR131" s="185"/>
      <c r="BS131" s="185"/>
      <c r="BT131" s="185"/>
      <c r="BU131" s="185"/>
      <c r="BV131" s="185"/>
      <c r="BW131" s="185"/>
      <c r="BX131" s="185"/>
      <c r="BY131" s="186"/>
      <c r="BZ131" s="168" t="s">
        <v>1092</v>
      </c>
      <c r="CA131" s="168"/>
      <c r="CB131" s="168"/>
      <c r="CC131" s="168"/>
      <c r="CD131" s="168"/>
      <c r="CE131" s="168"/>
      <c r="CF131" s="168"/>
      <c r="CG131" s="168"/>
      <c r="CH131" s="168"/>
      <c r="CI131" s="168"/>
      <c r="CJ131" s="168"/>
      <c r="CK131" s="168"/>
      <c r="CL131" s="187"/>
      <c r="CM131" s="188"/>
      <c r="CN131" s="188"/>
      <c r="CO131" s="188"/>
      <c r="CP131" s="188"/>
      <c r="CQ131" s="188"/>
      <c r="CR131" s="188"/>
      <c r="CS131" s="188"/>
      <c r="CT131" s="188"/>
      <c r="CU131" s="185" t="s">
        <v>19</v>
      </c>
      <c r="CV131" s="185"/>
      <c r="CW131" s="189"/>
      <c r="CX131" s="10"/>
      <c r="CY131" s="10"/>
      <c r="CZ131" s="10"/>
    </row>
    <row r="132" spans="1:104" s="102" customFormat="1" hidden="1" x14ac:dyDescent="0.15">
      <c r="A132" s="105"/>
      <c r="B132" s="625" t="s">
        <v>1189</v>
      </c>
      <c r="C132" s="626"/>
      <c r="D132" s="626"/>
      <c r="E132" s="626"/>
      <c r="F132" s="626"/>
      <c r="G132" s="626"/>
      <c r="H132" s="626"/>
      <c r="I132" s="626"/>
      <c r="J132" s="626"/>
      <c r="K132" s="626"/>
      <c r="L132" s="626"/>
      <c r="M132" s="627"/>
      <c r="N132" s="628" t="s">
        <v>1085</v>
      </c>
      <c r="O132" s="629"/>
      <c r="P132" s="629"/>
      <c r="Q132" s="629"/>
      <c r="R132" s="629"/>
      <c r="S132" s="629"/>
      <c r="T132" s="629"/>
      <c r="U132" s="629"/>
      <c r="V132" s="629"/>
      <c r="W132" s="629"/>
      <c r="X132" s="629"/>
      <c r="Y132" s="630"/>
      <c r="Z132" s="641" t="s">
        <v>1190</v>
      </c>
      <c r="AA132" s="626"/>
      <c r="AB132" s="626"/>
      <c r="AC132" s="626"/>
      <c r="AD132" s="626"/>
      <c r="AE132" s="626"/>
      <c r="AF132" s="626"/>
      <c r="AG132" s="626"/>
      <c r="AH132" s="626"/>
      <c r="AI132" s="626"/>
      <c r="AJ132" s="626"/>
      <c r="AK132" s="626"/>
      <c r="AL132" s="626"/>
      <c r="AM132" s="626"/>
      <c r="AN132" s="626"/>
      <c r="AO132" s="626"/>
      <c r="AP132" s="626"/>
      <c r="AQ132" s="626"/>
      <c r="AR132" s="626"/>
      <c r="AS132" s="626"/>
      <c r="AT132" s="626"/>
      <c r="AU132" s="626"/>
      <c r="AV132" s="626"/>
      <c r="AW132" s="642"/>
      <c r="BA132" s="127"/>
      <c r="BB132" s="190" t="s">
        <v>1189</v>
      </c>
      <c r="BC132" s="191"/>
      <c r="BD132" s="191"/>
      <c r="BE132" s="191"/>
      <c r="BF132" s="191"/>
      <c r="BG132" s="191"/>
      <c r="BH132" s="191"/>
      <c r="BI132" s="191"/>
      <c r="BJ132" s="191"/>
      <c r="BK132" s="191"/>
      <c r="BL132" s="191"/>
      <c r="BM132" s="192"/>
      <c r="BN132" s="193" t="s">
        <v>1085</v>
      </c>
      <c r="BO132" s="194"/>
      <c r="BP132" s="194"/>
      <c r="BQ132" s="194"/>
      <c r="BR132" s="194"/>
      <c r="BS132" s="194"/>
      <c r="BT132" s="194"/>
      <c r="BU132" s="194"/>
      <c r="BV132" s="194"/>
      <c r="BW132" s="194"/>
      <c r="BX132" s="194"/>
      <c r="BY132" s="195"/>
      <c r="BZ132" s="196" t="s">
        <v>1190</v>
      </c>
      <c r="CA132" s="191"/>
      <c r="CB132" s="191"/>
      <c r="CC132" s="191"/>
      <c r="CD132" s="191"/>
      <c r="CE132" s="191"/>
      <c r="CF132" s="191"/>
      <c r="CG132" s="191"/>
      <c r="CH132" s="191"/>
      <c r="CI132" s="191"/>
      <c r="CJ132" s="191"/>
      <c r="CK132" s="191"/>
      <c r="CL132" s="191"/>
      <c r="CM132" s="191"/>
      <c r="CN132" s="191"/>
      <c r="CO132" s="191"/>
      <c r="CP132" s="191"/>
      <c r="CQ132" s="191"/>
      <c r="CR132" s="191"/>
      <c r="CS132" s="191"/>
      <c r="CT132" s="191"/>
      <c r="CU132" s="191"/>
      <c r="CV132" s="191"/>
      <c r="CW132" s="197"/>
      <c r="CX132" s="10"/>
      <c r="CY132" s="10"/>
      <c r="CZ132" s="10"/>
    </row>
    <row r="133" spans="1:104" s="102" customFormat="1" x14ac:dyDescent="0.15">
      <c r="A133" s="103"/>
      <c r="B133" s="598" t="s">
        <v>1182</v>
      </c>
      <c r="C133" s="599"/>
      <c r="D133" s="599"/>
      <c r="E133" s="599"/>
      <c r="F133" s="599"/>
      <c r="G133" s="599"/>
      <c r="H133" s="599"/>
      <c r="I133" s="599"/>
      <c r="J133" s="599"/>
      <c r="K133" s="599"/>
      <c r="L133" s="599"/>
      <c r="M133" s="599"/>
      <c r="N133" s="665"/>
      <c r="O133" s="665"/>
      <c r="P133" s="665"/>
      <c r="Q133" s="665"/>
      <c r="R133" s="665"/>
      <c r="S133" s="665"/>
      <c r="T133" s="665"/>
      <c r="U133" s="665"/>
      <c r="V133" s="665"/>
      <c r="W133" s="665"/>
      <c r="X133" s="665"/>
      <c r="Y133" s="665"/>
      <c r="Z133" s="599" t="s">
        <v>1186</v>
      </c>
      <c r="AA133" s="599"/>
      <c r="AB133" s="599"/>
      <c r="AC133" s="599"/>
      <c r="AD133" s="599"/>
      <c r="AE133" s="599"/>
      <c r="AF133" s="599"/>
      <c r="AG133" s="599"/>
      <c r="AH133" s="599"/>
      <c r="AI133" s="599"/>
      <c r="AJ133" s="599"/>
      <c r="AK133" s="599"/>
      <c r="AL133" s="665"/>
      <c r="AM133" s="665"/>
      <c r="AN133" s="665"/>
      <c r="AO133" s="665"/>
      <c r="AP133" s="665"/>
      <c r="AQ133" s="665"/>
      <c r="AR133" s="665"/>
      <c r="AS133" s="665"/>
      <c r="AT133" s="665"/>
      <c r="AU133" s="665"/>
      <c r="AV133" s="665"/>
      <c r="AW133" s="666"/>
      <c r="BA133" s="34"/>
      <c r="BB133" s="167" t="s">
        <v>1182</v>
      </c>
      <c r="BC133" s="168"/>
      <c r="BD133" s="168"/>
      <c r="BE133" s="168"/>
      <c r="BF133" s="168"/>
      <c r="BG133" s="168"/>
      <c r="BH133" s="168"/>
      <c r="BI133" s="168"/>
      <c r="BJ133" s="168"/>
      <c r="BK133" s="168"/>
      <c r="BL133" s="168"/>
      <c r="BM133" s="168"/>
      <c r="BN133" s="175"/>
      <c r="BO133" s="175"/>
      <c r="BP133" s="175"/>
      <c r="BQ133" s="175"/>
      <c r="BR133" s="175"/>
      <c r="BS133" s="175"/>
      <c r="BT133" s="175"/>
      <c r="BU133" s="175"/>
      <c r="BV133" s="175"/>
      <c r="BW133" s="175"/>
      <c r="BX133" s="175"/>
      <c r="BY133" s="175"/>
      <c r="BZ133" s="168" t="s">
        <v>1186</v>
      </c>
      <c r="CA133" s="168"/>
      <c r="CB133" s="168"/>
      <c r="CC133" s="168"/>
      <c r="CD133" s="168"/>
      <c r="CE133" s="168"/>
      <c r="CF133" s="168"/>
      <c r="CG133" s="168"/>
      <c r="CH133" s="168"/>
      <c r="CI133" s="168"/>
      <c r="CJ133" s="168"/>
      <c r="CK133" s="168"/>
      <c r="CL133" s="175"/>
      <c r="CM133" s="175"/>
      <c r="CN133" s="175"/>
      <c r="CO133" s="175"/>
      <c r="CP133" s="175"/>
      <c r="CQ133" s="175"/>
      <c r="CR133" s="175"/>
      <c r="CS133" s="175"/>
      <c r="CT133" s="175"/>
      <c r="CU133" s="175"/>
      <c r="CV133" s="175"/>
      <c r="CW133" s="176"/>
      <c r="CX133" s="10"/>
      <c r="CY133" s="10"/>
      <c r="CZ133" s="10"/>
    </row>
    <row r="134" spans="1:104" s="99" customFormat="1" ht="18.75" customHeight="1" x14ac:dyDescent="0.15">
      <c r="A134" s="98"/>
      <c r="B134" s="177" t="s">
        <v>1100</v>
      </c>
      <c r="C134" s="178"/>
      <c r="D134" s="178"/>
      <c r="E134" s="178"/>
      <c r="F134" s="178"/>
      <c r="G134" s="178"/>
      <c r="H134" s="178"/>
      <c r="I134" s="178"/>
      <c r="J134" s="178"/>
      <c r="K134" s="178"/>
      <c r="L134" s="178"/>
      <c r="M134" s="178"/>
      <c r="N134" s="644"/>
      <c r="O134" s="645"/>
      <c r="P134" s="645"/>
      <c r="Q134" s="645"/>
      <c r="R134" s="645"/>
      <c r="S134" s="645"/>
      <c r="T134" s="645"/>
      <c r="U134" s="645"/>
      <c r="V134" s="645"/>
      <c r="W134" s="181" t="s">
        <v>19</v>
      </c>
      <c r="X134" s="181"/>
      <c r="Y134" s="182"/>
      <c r="Z134" s="178" t="s">
        <v>1101</v>
      </c>
      <c r="AA134" s="178"/>
      <c r="AB134" s="178"/>
      <c r="AC134" s="178"/>
      <c r="AD134" s="178"/>
      <c r="AE134" s="178"/>
      <c r="AF134" s="178"/>
      <c r="AG134" s="178"/>
      <c r="AH134" s="178"/>
      <c r="AI134" s="178"/>
      <c r="AJ134" s="178"/>
      <c r="AK134" s="178"/>
      <c r="AL134" s="675"/>
      <c r="AM134" s="675"/>
      <c r="AN134" s="675"/>
      <c r="AO134" s="675"/>
      <c r="AP134" s="675"/>
      <c r="AQ134" s="675"/>
      <c r="AR134" s="675"/>
      <c r="AS134" s="675"/>
      <c r="AT134" s="675"/>
      <c r="AU134" s="675"/>
      <c r="AV134" s="675"/>
      <c r="AW134" s="676"/>
      <c r="BA134" s="21"/>
      <c r="BB134" s="177" t="s">
        <v>1100</v>
      </c>
      <c r="BC134" s="178"/>
      <c r="BD134" s="178"/>
      <c r="BE134" s="178"/>
      <c r="BF134" s="178"/>
      <c r="BG134" s="178"/>
      <c r="BH134" s="178"/>
      <c r="BI134" s="178"/>
      <c r="BJ134" s="178"/>
      <c r="BK134" s="178"/>
      <c r="BL134" s="178"/>
      <c r="BM134" s="178"/>
      <c r="BN134" s="179"/>
      <c r="BO134" s="180"/>
      <c r="BP134" s="180"/>
      <c r="BQ134" s="180"/>
      <c r="BR134" s="180"/>
      <c r="BS134" s="180"/>
      <c r="BT134" s="180"/>
      <c r="BU134" s="180"/>
      <c r="BV134" s="180"/>
      <c r="BW134" s="181" t="s">
        <v>19</v>
      </c>
      <c r="BX134" s="181"/>
      <c r="BY134" s="182"/>
      <c r="BZ134" s="178" t="s">
        <v>1101</v>
      </c>
      <c r="CA134" s="178"/>
      <c r="CB134" s="178"/>
      <c r="CC134" s="178"/>
      <c r="CD134" s="178"/>
      <c r="CE134" s="178"/>
      <c r="CF134" s="178"/>
      <c r="CG134" s="178"/>
      <c r="CH134" s="178"/>
      <c r="CI134" s="178"/>
      <c r="CJ134" s="178"/>
      <c r="CK134" s="178"/>
      <c r="CL134" s="183"/>
      <c r="CM134" s="183"/>
      <c r="CN134" s="183"/>
      <c r="CO134" s="183"/>
      <c r="CP134" s="183"/>
      <c r="CQ134" s="183"/>
      <c r="CR134" s="183"/>
      <c r="CS134" s="183"/>
      <c r="CT134" s="183"/>
      <c r="CU134" s="183"/>
      <c r="CV134" s="183"/>
      <c r="CW134" s="184"/>
      <c r="CX134" s="5"/>
      <c r="CY134" s="5"/>
      <c r="CZ134" s="5"/>
    </row>
    <row r="135" spans="1:104" s="99" customFormat="1" ht="9" customHeight="1" x14ac:dyDescent="0.15">
      <c r="A135" s="9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BA135" s="21"/>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5"/>
      <c r="CY135" s="5"/>
      <c r="CZ135" s="5"/>
    </row>
    <row r="136" spans="1:104" s="99" customFormat="1" ht="17.45" customHeight="1" x14ac:dyDescent="0.15">
      <c r="A136" s="99" t="s">
        <v>1400</v>
      </c>
      <c r="B136" s="100"/>
      <c r="C136" s="98"/>
      <c r="D136" s="98"/>
      <c r="E136" s="98"/>
      <c r="F136" s="98"/>
      <c r="G136" s="98"/>
      <c r="H136" s="98"/>
      <c r="I136" s="98"/>
      <c r="J136" s="98"/>
      <c r="K136" s="98"/>
      <c r="L136" s="98"/>
      <c r="M136" s="98"/>
      <c r="N136" s="98"/>
      <c r="O136" s="98"/>
      <c r="P136" s="98"/>
      <c r="Q136" s="101"/>
      <c r="R136" s="98"/>
      <c r="S136" s="98"/>
      <c r="T136" s="98"/>
      <c r="U136" s="98"/>
      <c r="V136" s="98"/>
      <c r="W136" s="98"/>
      <c r="AW136" s="98"/>
      <c r="BA136" s="5" t="s">
        <v>1400</v>
      </c>
      <c r="BB136" s="125"/>
      <c r="BC136" s="21"/>
      <c r="BD136" s="21"/>
      <c r="BE136" s="21"/>
      <c r="BF136" s="21"/>
      <c r="BG136" s="21"/>
      <c r="BH136" s="21"/>
      <c r="BI136" s="21"/>
      <c r="BJ136" s="21"/>
      <c r="BK136" s="21"/>
      <c r="BL136" s="21"/>
      <c r="BM136" s="21"/>
      <c r="BN136" s="21"/>
      <c r="BO136" s="21"/>
      <c r="BP136" s="21"/>
      <c r="BQ136" s="126"/>
      <c r="BR136" s="21"/>
      <c r="BS136" s="21"/>
      <c r="BT136" s="21"/>
      <c r="BU136" s="21"/>
      <c r="BV136" s="21"/>
      <c r="BW136" s="21"/>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21"/>
      <c r="CX136" s="5"/>
      <c r="CY136" s="5"/>
      <c r="CZ136" s="5"/>
    </row>
    <row r="137" spans="1:104" s="99" customFormat="1" ht="17.45" customHeight="1" x14ac:dyDescent="0.35">
      <c r="A137" s="105"/>
      <c r="B137" s="161" t="s">
        <v>1384</v>
      </c>
      <c r="C137" s="162"/>
      <c r="D137" s="162"/>
      <c r="E137" s="162"/>
      <c r="F137" s="162"/>
      <c r="G137" s="162"/>
      <c r="H137" s="162"/>
      <c r="I137" s="162"/>
      <c r="J137" s="162"/>
      <c r="K137" s="162"/>
      <c r="L137" s="162"/>
      <c r="M137" s="162"/>
      <c r="N137" s="681" t="s">
        <v>5</v>
      </c>
      <c r="O137" s="677"/>
      <c r="P137" s="165" t="s">
        <v>1383</v>
      </c>
      <c r="Q137" s="165"/>
      <c r="R137" s="165"/>
      <c r="S137" s="165"/>
      <c r="T137" s="682" t="s">
        <v>5</v>
      </c>
      <c r="U137" s="682"/>
      <c r="V137" s="172" t="s">
        <v>2402</v>
      </c>
      <c r="W137" s="172"/>
      <c r="X137" s="172"/>
      <c r="Y137" s="172"/>
      <c r="Z137" s="172"/>
      <c r="AA137" s="172"/>
      <c r="AB137" s="172"/>
      <c r="AC137" s="677" t="s">
        <v>5</v>
      </c>
      <c r="AD137" s="677"/>
      <c r="AE137" s="172" t="s">
        <v>2403</v>
      </c>
      <c r="AF137" s="172"/>
      <c r="AG137" s="172"/>
      <c r="AH137" s="172"/>
      <c r="AI137" s="172"/>
      <c r="AJ137" s="172"/>
      <c r="AK137" s="172"/>
      <c r="AL137" s="172"/>
      <c r="AM137" s="173"/>
      <c r="AN137" s="173"/>
      <c r="AO137" s="173"/>
      <c r="AP137" s="173"/>
      <c r="AQ137" s="173"/>
      <c r="AR137" s="173"/>
      <c r="AS137" s="173"/>
      <c r="AT137" s="173"/>
      <c r="AU137" s="173"/>
      <c r="AV137" s="173"/>
      <c r="AW137" s="174"/>
      <c r="AX137" s="102"/>
      <c r="AY137" s="102"/>
      <c r="AZ137" s="102"/>
      <c r="BA137" s="127"/>
      <c r="BB137" s="161" t="s">
        <v>1384</v>
      </c>
      <c r="BC137" s="162"/>
      <c r="BD137" s="162"/>
      <c r="BE137" s="162"/>
      <c r="BF137" s="162"/>
      <c r="BG137" s="162"/>
      <c r="BH137" s="162"/>
      <c r="BI137" s="162"/>
      <c r="BJ137" s="162"/>
      <c r="BK137" s="162"/>
      <c r="BL137" s="162"/>
      <c r="BM137" s="162"/>
      <c r="BN137" s="163" t="s">
        <v>2356</v>
      </c>
      <c r="BO137" s="164"/>
      <c r="BP137" s="165" t="s">
        <v>1383</v>
      </c>
      <c r="BQ137" s="165"/>
      <c r="BR137" s="165"/>
      <c r="BS137" s="165"/>
      <c r="BT137" s="166" t="s">
        <v>5</v>
      </c>
      <c r="BU137" s="166"/>
      <c r="BV137" s="172" t="s">
        <v>2402</v>
      </c>
      <c r="BW137" s="172"/>
      <c r="BX137" s="172"/>
      <c r="BY137" s="172"/>
      <c r="BZ137" s="172"/>
      <c r="CA137" s="172"/>
      <c r="CB137" s="172"/>
      <c r="CC137" s="164" t="s">
        <v>2356</v>
      </c>
      <c r="CD137" s="164"/>
      <c r="CE137" s="172" t="s">
        <v>2403</v>
      </c>
      <c r="CF137" s="172"/>
      <c r="CG137" s="172"/>
      <c r="CH137" s="172"/>
      <c r="CI137" s="172"/>
      <c r="CJ137" s="172"/>
      <c r="CK137" s="172"/>
      <c r="CL137" s="172"/>
      <c r="CM137" s="173"/>
      <c r="CN137" s="173"/>
      <c r="CO137" s="173"/>
      <c r="CP137" s="173"/>
      <c r="CQ137" s="173"/>
      <c r="CR137" s="173"/>
      <c r="CS137" s="173"/>
      <c r="CT137" s="173"/>
      <c r="CU137" s="173"/>
      <c r="CV137" s="173"/>
      <c r="CW137" s="174"/>
      <c r="CX137" s="10"/>
      <c r="CY137" s="10"/>
      <c r="CZ137" s="10"/>
    </row>
    <row r="138" spans="1:104" s="99" customFormat="1" ht="17.45" customHeight="1" x14ac:dyDescent="0.15">
      <c r="A138" s="100"/>
      <c r="B138" s="167" t="s">
        <v>1385</v>
      </c>
      <c r="C138" s="168"/>
      <c r="D138" s="168"/>
      <c r="E138" s="168"/>
      <c r="F138" s="168"/>
      <c r="G138" s="168"/>
      <c r="H138" s="168"/>
      <c r="I138" s="168"/>
      <c r="J138" s="168"/>
      <c r="K138" s="168"/>
      <c r="L138" s="168"/>
      <c r="M138" s="168"/>
      <c r="N138" s="678"/>
      <c r="O138" s="679"/>
      <c r="P138" s="679"/>
      <c r="Q138" s="679"/>
      <c r="R138" s="679"/>
      <c r="S138" s="679"/>
      <c r="T138" s="679"/>
      <c r="U138" s="679"/>
      <c r="V138" s="679"/>
      <c r="W138" s="679"/>
      <c r="X138" s="679"/>
      <c r="Y138" s="679"/>
      <c r="Z138" s="679"/>
      <c r="AA138" s="679"/>
      <c r="AB138" s="679"/>
      <c r="AC138" s="679"/>
      <c r="AD138" s="679"/>
      <c r="AE138" s="679"/>
      <c r="AF138" s="679"/>
      <c r="AG138" s="679"/>
      <c r="AH138" s="679"/>
      <c r="AI138" s="679"/>
      <c r="AJ138" s="679"/>
      <c r="AK138" s="679"/>
      <c r="AL138" s="679"/>
      <c r="AM138" s="679"/>
      <c r="AN138" s="679"/>
      <c r="AO138" s="679"/>
      <c r="AP138" s="679"/>
      <c r="AQ138" s="679"/>
      <c r="AR138" s="679"/>
      <c r="AS138" s="679"/>
      <c r="AT138" s="679"/>
      <c r="AU138" s="679"/>
      <c r="AV138" s="679"/>
      <c r="AW138" s="680"/>
      <c r="BA138" s="125"/>
      <c r="BB138" s="167" t="s">
        <v>1385</v>
      </c>
      <c r="BC138" s="168"/>
      <c r="BD138" s="168"/>
      <c r="BE138" s="168"/>
      <c r="BF138" s="168"/>
      <c r="BG138" s="168"/>
      <c r="BH138" s="168"/>
      <c r="BI138" s="168"/>
      <c r="BJ138" s="168"/>
      <c r="BK138" s="168"/>
      <c r="BL138" s="168"/>
      <c r="BM138" s="168"/>
      <c r="BN138" s="169" t="s">
        <v>2404</v>
      </c>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1"/>
      <c r="CX138" s="5"/>
      <c r="CY138" s="5"/>
      <c r="CZ138" s="5"/>
    </row>
    <row r="139" spans="1:104" s="99" customFormat="1" ht="31.15" customHeight="1" x14ac:dyDescent="0.15">
      <c r="A139" s="100"/>
      <c r="B139" s="130" t="s">
        <v>2405</v>
      </c>
      <c r="C139" s="683"/>
      <c r="D139" s="683"/>
      <c r="E139" s="683"/>
      <c r="F139" s="683"/>
      <c r="G139" s="683"/>
      <c r="H139" s="683"/>
      <c r="I139" s="683"/>
      <c r="J139" s="683"/>
      <c r="K139" s="683"/>
      <c r="L139" s="683"/>
      <c r="M139" s="684"/>
      <c r="N139" s="648" t="s">
        <v>5</v>
      </c>
      <c r="O139" s="649"/>
      <c r="P139" s="135" t="s">
        <v>2401</v>
      </c>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7"/>
      <c r="BA139" s="125"/>
      <c r="BB139" s="130" t="s">
        <v>2405</v>
      </c>
      <c r="BC139" s="131"/>
      <c r="BD139" s="131"/>
      <c r="BE139" s="131"/>
      <c r="BF139" s="131"/>
      <c r="BG139" s="131"/>
      <c r="BH139" s="131"/>
      <c r="BI139" s="131"/>
      <c r="BJ139" s="131"/>
      <c r="BK139" s="131"/>
      <c r="BL139" s="131"/>
      <c r="BM139" s="132"/>
      <c r="BN139" s="133" t="s">
        <v>2356</v>
      </c>
      <c r="BO139" s="134"/>
      <c r="BP139" s="135" t="s">
        <v>2401</v>
      </c>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7"/>
      <c r="CX139" s="5"/>
      <c r="CY139" s="5"/>
      <c r="CZ139" s="5"/>
    </row>
    <row r="140" spans="1:104" s="99" customFormat="1" ht="30.6" customHeight="1" x14ac:dyDescent="0.15">
      <c r="A140" s="98"/>
      <c r="B140" s="138" t="s">
        <v>1398</v>
      </c>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40"/>
      <c r="AX140" s="102"/>
      <c r="AY140" s="102"/>
      <c r="BA140" s="21"/>
      <c r="BB140" s="138" t="s">
        <v>1398</v>
      </c>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c r="CA140" s="139"/>
      <c r="CB140" s="139"/>
      <c r="CC140" s="139"/>
      <c r="CD140" s="139"/>
      <c r="CE140" s="139"/>
      <c r="CF140" s="139"/>
      <c r="CG140" s="139"/>
      <c r="CH140" s="139"/>
      <c r="CI140" s="139"/>
      <c r="CJ140" s="139"/>
      <c r="CK140" s="139"/>
      <c r="CL140" s="139"/>
      <c r="CM140" s="139"/>
      <c r="CN140" s="139"/>
      <c r="CO140" s="139"/>
      <c r="CP140" s="139"/>
      <c r="CQ140" s="139"/>
      <c r="CR140" s="139"/>
      <c r="CS140" s="139"/>
      <c r="CT140" s="139"/>
      <c r="CU140" s="139"/>
      <c r="CV140" s="139"/>
      <c r="CW140" s="140"/>
      <c r="CX140" s="10"/>
      <c r="CY140" s="10"/>
      <c r="CZ140" s="5"/>
    </row>
    <row r="141" spans="1:104" ht="9" customHeight="1" x14ac:dyDescent="0.15">
      <c r="AX141" s="5"/>
      <c r="AY141" s="5"/>
      <c r="AZ141" s="5"/>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row>
    <row r="142" spans="1:104" ht="15" customHeight="1" x14ac:dyDescent="0.15">
      <c r="A142" s="21" t="s">
        <v>1108</v>
      </c>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2"/>
      <c r="AL142" s="2"/>
      <c r="AM142" s="2"/>
      <c r="AN142" s="2"/>
      <c r="AO142" s="2"/>
      <c r="AP142" s="2"/>
      <c r="AQ142" s="2"/>
      <c r="AR142" s="2"/>
      <c r="AS142" s="2"/>
      <c r="AT142" s="2"/>
      <c r="AU142" s="2"/>
      <c r="AV142" s="2"/>
      <c r="AW142" s="2"/>
      <c r="AX142" s="2"/>
      <c r="AY142" s="2"/>
      <c r="AZ142" s="5"/>
      <c r="BA142" s="21" t="s">
        <v>1108</v>
      </c>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2"/>
      <c r="CL142" s="2"/>
      <c r="CM142" s="2"/>
      <c r="CN142" s="2"/>
      <c r="CO142" s="2"/>
      <c r="CP142" s="2"/>
      <c r="CQ142" s="2"/>
      <c r="CR142" s="2"/>
      <c r="CS142" s="2"/>
      <c r="CT142" s="2"/>
      <c r="CU142" s="2"/>
      <c r="CV142" s="2"/>
      <c r="CW142" s="2"/>
      <c r="CX142" s="2"/>
      <c r="CY142" s="2"/>
    </row>
    <row r="143" spans="1:104" ht="18.75" customHeight="1" x14ac:dyDescent="0.15">
      <c r="A143" s="97"/>
      <c r="B143" s="650"/>
      <c r="C143" s="651"/>
      <c r="D143" s="651"/>
      <c r="E143" s="651"/>
      <c r="F143" s="651"/>
      <c r="G143" s="651"/>
      <c r="H143" s="651"/>
      <c r="I143" s="651"/>
      <c r="J143" s="651"/>
      <c r="K143" s="651"/>
      <c r="L143" s="651"/>
      <c r="M143" s="651"/>
      <c r="N143" s="651"/>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c r="AJ143" s="651"/>
      <c r="AK143" s="651"/>
      <c r="AL143" s="651"/>
      <c r="AM143" s="651"/>
      <c r="AN143" s="651"/>
      <c r="AO143" s="651"/>
      <c r="AP143" s="651"/>
      <c r="AQ143" s="651"/>
      <c r="AR143" s="651"/>
      <c r="AS143" s="651"/>
      <c r="AT143" s="651"/>
      <c r="AU143" s="651"/>
      <c r="AV143" s="651"/>
      <c r="AW143" s="652"/>
      <c r="AX143" s="5"/>
      <c r="AY143" s="5"/>
      <c r="AZ143" s="5"/>
      <c r="BA143" s="97"/>
      <c r="BB143" s="141"/>
      <c r="BC143" s="142"/>
      <c r="BD143" s="142"/>
      <c r="BE143" s="142"/>
      <c r="BF143" s="142"/>
      <c r="BG143" s="142"/>
      <c r="BH143" s="142"/>
      <c r="BI143" s="142"/>
      <c r="BJ143" s="142"/>
      <c r="BK143" s="142"/>
      <c r="BL143" s="142"/>
      <c r="BM143" s="142"/>
      <c r="BN143" s="142"/>
      <c r="BO143" s="142"/>
      <c r="BP143" s="142"/>
      <c r="BQ143" s="142"/>
      <c r="BR143" s="142"/>
      <c r="BS143" s="142"/>
      <c r="BT143" s="142"/>
      <c r="BU143" s="142"/>
      <c r="BV143" s="142"/>
      <c r="BW143" s="142"/>
      <c r="BX143" s="142"/>
      <c r="BY143" s="142"/>
      <c r="BZ143" s="142"/>
      <c r="CA143" s="142"/>
      <c r="CB143" s="142"/>
      <c r="CC143" s="142"/>
      <c r="CD143" s="142"/>
      <c r="CE143" s="142"/>
      <c r="CF143" s="142"/>
      <c r="CG143" s="142"/>
      <c r="CH143" s="142"/>
      <c r="CI143" s="142"/>
      <c r="CJ143" s="142"/>
      <c r="CK143" s="142"/>
      <c r="CL143" s="142"/>
      <c r="CM143" s="142"/>
      <c r="CN143" s="142"/>
      <c r="CO143" s="142"/>
      <c r="CP143" s="142"/>
      <c r="CQ143" s="142"/>
      <c r="CR143" s="142"/>
      <c r="CS143" s="142"/>
      <c r="CT143" s="142"/>
      <c r="CU143" s="142"/>
      <c r="CV143" s="142"/>
      <c r="CW143" s="143"/>
    </row>
    <row r="144" spans="1:104" ht="18.75" customHeight="1" x14ac:dyDescent="0.15">
      <c r="A144" s="97"/>
      <c r="B144" s="653"/>
      <c r="C144" s="654"/>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654"/>
      <c r="AD144" s="654"/>
      <c r="AE144" s="654"/>
      <c r="AF144" s="654"/>
      <c r="AG144" s="654"/>
      <c r="AH144" s="654"/>
      <c r="AI144" s="654"/>
      <c r="AJ144" s="654"/>
      <c r="AK144" s="654"/>
      <c r="AL144" s="654"/>
      <c r="AM144" s="654"/>
      <c r="AN144" s="654"/>
      <c r="AO144" s="654"/>
      <c r="AP144" s="654"/>
      <c r="AQ144" s="654"/>
      <c r="AR144" s="654"/>
      <c r="AS144" s="654"/>
      <c r="AT144" s="654"/>
      <c r="AU144" s="654"/>
      <c r="AV144" s="654"/>
      <c r="AW144" s="655"/>
      <c r="AX144" s="5"/>
      <c r="AY144" s="5"/>
      <c r="AZ144" s="5"/>
      <c r="BA144" s="97"/>
      <c r="BB144" s="144"/>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6"/>
    </row>
    <row r="145" spans="1:101" ht="18.75" customHeight="1" x14ac:dyDescent="0.15">
      <c r="A145" s="97"/>
      <c r="B145" s="653"/>
      <c r="C145" s="654"/>
      <c r="D145" s="654"/>
      <c r="E145" s="654"/>
      <c r="F145" s="654"/>
      <c r="G145" s="654"/>
      <c r="H145" s="654"/>
      <c r="I145" s="654"/>
      <c r="J145" s="654"/>
      <c r="K145" s="654"/>
      <c r="L145" s="654"/>
      <c r="M145" s="654"/>
      <c r="N145" s="654"/>
      <c r="O145" s="654"/>
      <c r="P145" s="654"/>
      <c r="Q145" s="654"/>
      <c r="R145" s="654"/>
      <c r="S145" s="654"/>
      <c r="T145" s="654"/>
      <c r="U145" s="654"/>
      <c r="V145" s="654"/>
      <c r="W145" s="654"/>
      <c r="X145" s="654"/>
      <c r="Y145" s="654"/>
      <c r="Z145" s="654"/>
      <c r="AA145" s="654"/>
      <c r="AB145" s="654"/>
      <c r="AC145" s="654"/>
      <c r="AD145" s="654"/>
      <c r="AE145" s="654"/>
      <c r="AF145" s="654"/>
      <c r="AG145" s="654"/>
      <c r="AH145" s="654"/>
      <c r="AI145" s="654"/>
      <c r="AJ145" s="654"/>
      <c r="AK145" s="654"/>
      <c r="AL145" s="654"/>
      <c r="AM145" s="654"/>
      <c r="AN145" s="654"/>
      <c r="AO145" s="654"/>
      <c r="AP145" s="654"/>
      <c r="AQ145" s="654"/>
      <c r="AR145" s="654"/>
      <c r="AS145" s="654"/>
      <c r="AT145" s="654"/>
      <c r="AU145" s="654"/>
      <c r="AV145" s="654"/>
      <c r="AW145" s="655"/>
      <c r="AX145" s="5"/>
      <c r="AY145" s="5"/>
      <c r="AZ145" s="5"/>
      <c r="BA145" s="97"/>
      <c r="BB145" s="144"/>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6"/>
    </row>
    <row r="146" spans="1:101" ht="18.75" customHeight="1" x14ac:dyDescent="0.15">
      <c r="A146" s="97"/>
      <c r="B146" s="653"/>
      <c r="C146" s="654"/>
      <c r="D146" s="654"/>
      <c r="E146" s="654"/>
      <c r="F146" s="654"/>
      <c r="G146" s="654"/>
      <c r="H146" s="654"/>
      <c r="I146" s="654"/>
      <c r="J146" s="654"/>
      <c r="K146" s="654"/>
      <c r="L146" s="654"/>
      <c r="M146" s="654"/>
      <c r="N146" s="654"/>
      <c r="O146" s="654"/>
      <c r="P146" s="654"/>
      <c r="Q146" s="654"/>
      <c r="R146" s="654"/>
      <c r="S146" s="654"/>
      <c r="T146" s="654"/>
      <c r="U146" s="654"/>
      <c r="V146" s="654"/>
      <c r="W146" s="654"/>
      <c r="X146" s="654"/>
      <c r="Y146" s="654"/>
      <c r="Z146" s="654"/>
      <c r="AA146" s="654"/>
      <c r="AB146" s="654"/>
      <c r="AC146" s="654"/>
      <c r="AD146" s="654"/>
      <c r="AE146" s="654"/>
      <c r="AF146" s="654"/>
      <c r="AG146" s="654"/>
      <c r="AH146" s="654"/>
      <c r="AI146" s="654"/>
      <c r="AJ146" s="654"/>
      <c r="AK146" s="654"/>
      <c r="AL146" s="654"/>
      <c r="AM146" s="654"/>
      <c r="AN146" s="654"/>
      <c r="AO146" s="654"/>
      <c r="AP146" s="654"/>
      <c r="AQ146" s="654"/>
      <c r="AR146" s="654"/>
      <c r="AS146" s="654"/>
      <c r="AT146" s="654"/>
      <c r="AU146" s="654"/>
      <c r="AV146" s="654"/>
      <c r="AW146" s="655"/>
      <c r="AX146" s="5"/>
      <c r="AY146" s="5"/>
      <c r="AZ146" s="5"/>
      <c r="BA146" s="97"/>
      <c r="BB146" s="144"/>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6"/>
    </row>
    <row r="147" spans="1:101" ht="18.75" customHeight="1" x14ac:dyDescent="0.15">
      <c r="A147" s="97"/>
      <c r="B147" s="656"/>
      <c r="C147" s="657"/>
      <c r="D147" s="657"/>
      <c r="E147" s="657"/>
      <c r="F147" s="657"/>
      <c r="G147" s="657"/>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657"/>
      <c r="AL147" s="657"/>
      <c r="AM147" s="657"/>
      <c r="AN147" s="657"/>
      <c r="AO147" s="657"/>
      <c r="AP147" s="657"/>
      <c r="AQ147" s="657"/>
      <c r="AR147" s="657"/>
      <c r="AS147" s="657"/>
      <c r="AT147" s="657"/>
      <c r="AU147" s="657"/>
      <c r="AV147" s="657"/>
      <c r="AW147" s="658"/>
      <c r="AX147" s="5"/>
      <c r="AY147" s="5"/>
      <c r="AZ147" s="5"/>
      <c r="BA147" s="97"/>
      <c r="BB147" s="147"/>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9"/>
    </row>
    <row r="148" spans="1:101" ht="9" customHeight="1" x14ac:dyDescent="0.15">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
      <c r="AY148" s="5"/>
      <c r="AZ148" s="5"/>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row>
    <row r="149" spans="1:101" ht="15" customHeight="1" x14ac:dyDescent="0.15">
      <c r="A149" s="22" t="s">
        <v>1106</v>
      </c>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5"/>
      <c r="AY149" s="5"/>
      <c r="AZ149" s="5"/>
      <c r="BA149" s="22" t="s">
        <v>1106</v>
      </c>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row>
    <row r="150" spans="1:101" ht="13.15" customHeight="1" x14ac:dyDescent="0.15">
      <c r="A150" s="97"/>
      <c r="B150" s="659" t="s">
        <v>1109</v>
      </c>
      <c r="C150" s="660"/>
      <c r="D150" s="660"/>
      <c r="E150" s="660"/>
      <c r="F150" s="660"/>
      <c r="G150" s="660"/>
      <c r="H150" s="660"/>
      <c r="I150" s="660"/>
      <c r="J150" s="660"/>
      <c r="K150" s="660"/>
      <c r="L150" s="660"/>
      <c r="M150" s="660"/>
      <c r="N150" s="660"/>
      <c r="O150" s="660"/>
      <c r="P150" s="660"/>
      <c r="Q150" s="660"/>
      <c r="R150" s="660"/>
      <c r="S150" s="660"/>
      <c r="T150" s="660"/>
      <c r="U150" s="660"/>
      <c r="V150" s="660"/>
      <c r="W150" s="660"/>
      <c r="X150" s="660"/>
      <c r="Y150" s="660"/>
      <c r="Z150" s="660"/>
      <c r="AA150" s="660"/>
      <c r="AB150" s="660"/>
      <c r="AC150" s="660"/>
      <c r="AD150" s="660"/>
      <c r="AE150" s="660"/>
      <c r="AF150" s="660"/>
      <c r="AG150" s="660"/>
      <c r="AH150" s="660"/>
      <c r="AI150" s="660"/>
      <c r="AJ150" s="660"/>
      <c r="AK150" s="660"/>
      <c r="AL150" s="660"/>
      <c r="AM150" s="660"/>
      <c r="AN150" s="660"/>
      <c r="AO150" s="660"/>
      <c r="AP150" s="660"/>
      <c r="AQ150" s="660"/>
      <c r="AR150" s="660"/>
      <c r="AS150" s="660"/>
      <c r="AT150" s="660"/>
      <c r="AU150" s="660"/>
      <c r="AV150" s="660"/>
      <c r="AW150" s="661"/>
      <c r="AX150" s="5"/>
      <c r="AY150" s="5"/>
      <c r="AZ150" s="5"/>
      <c r="BA150" s="97"/>
      <c r="BB150" s="150" t="s">
        <v>1109</v>
      </c>
      <c r="BC150" s="151"/>
      <c r="BD150" s="151"/>
      <c r="BE150" s="151"/>
      <c r="BF150" s="151"/>
      <c r="BG150" s="151"/>
      <c r="BH150" s="151"/>
      <c r="BI150" s="151"/>
      <c r="BJ150" s="151"/>
      <c r="BK150" s="151"/>
      <c r="BL150" s="151"/>
      <c r="BM150" s="151"/>
      <c r="BN150" s="151"/>
      <c r="BO150" s="151"/>
      <c r="BP150" s="151"/>
      <c r="BQ150" s="151"/>
      <c r="BR150" s="151"/>
      <c r="BS150" s="151"/>
      <c r="BT150" s="151"/>
      <c r="BU150" s="151"/>
      <c r="BV150" s="151"/>
      <c r="BW150" s="151"/>
      <c r="BX150" s="151"/>
      <c r="BY150" s="151"/>
      <c r="BZ150" s="151"/>
      <c r="CA150" s="151"/>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2"/>
    </row>
    <row r="151" spans="1:101" ht="16.5" customHeight="1" x14ac:dyDescent="0.15">
      <c r="A151" s="97"/>
      <c r="B151" s="635"/>
      <c r="C151" s="636"/>
      <c r="D151" s="636"/>
      <c r="E151" s="636"/>
      <c r="F151" s="636"/>
      <c r="G151" s="636"/>
      <c r="H151" s="636"/>
      <c r="I151" s="636"/>
      <c r="J151" s="636"/>
      <c r="K151" s="636"/>
      <c r="L151" s="636"/>
      <c r="M151" s="636"/>
      <c r="N151" s="636"/>
      <c r="O151" s="636"/>
      <c r="P151" s="636"/>
      <c r="Q151" s="636"/>
      <c r="R151" s="636"/>
      <c r="S151" s="636"/>
      <c r="T151" s="636"/>
      <c r="U151" s="636"/>
      <c r="V151" s="636"/>
      <c r="W151" s="636"/>
      <c r="X151" s="636"/>
      <c r="Y151" s="636"/>
      <c r="Z151" s="636"/>
      <c r="AA151" s="636"/>
      <c r="AB151" s="636"/>
      <c r="AC151" s="636"/>
      <c r="AD151" s="636"/>
      <c r="AE151" s="636"/>
      <c r="AF151" s="636"/>
      <c r="AG151" s="636"/>
      <c r="AH151" s="636"/>
      <c r="AI151" s="636"/>
      <c r="AJ151" s="636"/>
      <c r="AK151" s="636"/>
      <c r="AL151" s="636"/>
      <c r="AM151" s="636"/>
      <c r="AN151" s="636"/>
      <c r="AO151" s="636"/>
      <c r="AP151" s="636"/>
      <c r="AQ151" s="636"/>
      <c r="AR151" s="636"/>
      <c r="AS151" s="636"/>
      <c r="AT151" s="636"/>
      <c r="AU151" s="636"/>
      <c r="AV151" s="636"/>
      <c r="AW151" s="637"/>
      <c r="AX151" s="5"/>
      <c r="AY151" s="5"/>
      <c r="AZ151" s="5"/>
      <c r="BA151" s="97"/>
      <c r="BB151" s="153"/>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5"/>
    </row>
    <row r="152" spans="1:101" ht="16.5" customHeight="1" x14ac:dyDescent="0.15">
      <c r="A152" s="97"/>
      <c r="B152" s="635"/>
      <c r="C152" s="636"/>
      <c r="D152" s="636"/>
      <c r="E152" s="636"/>
      <c r="F152" s="636"/>
      <c r="G152" s="636"/>
      <c r="H152" s="636"/>
      <c r="I152" s="636"/>
      <c r="J152" s="636"/>
      <c r="K152" s="636"/>
      <c r="L152" s="636"/>
      <c r="M152" s="636"/>
      <c r="N152" s="636"/>
      <c r="O152" s="636"/>
      <c r="P152" s="636"/>
      <c r="Q152" s="636"/>
      <c r="R152" s="636"/>
      <c r="S152" s="636"/>
      <c r="T152" s="636"/>
      <c r="U152" s="636"/>
      <c r="V152" s="636"/>
      <c r="W152" s="636"/>
      <c r="X152" s="636"/>
      <c r="Y152" s="636"/>
      <c r="Z152" s="636"/>
      <c r="AA152" s="636"/>
      <c r="AB152" s="636"/>
      <c r="AC152" s="636"/>
      <c r="AD152" s="636"/>
      <c r="AE152" s="636"/>
      <c r="AF152" s="636"/>
      <c r="AG152" s="636"/>
      <c r="AH152" s="636"/>
      <c r="AI152" s="636"/>
      <c r="AJ152" s="636"/>
      <c r="AK152" s="636"/>
      <c r="AL152" s="636"/>
      <c r="AM152" s="636"/>
      <c r="AN152" s="636"/>
      <c r="AO152" s="636"/>
      <c r="AP152" s="636"/>
      <c r="AQ152" s="636"/>
      <c r="AR152" s="636"/>
      <c r="AS152" s="636"/>
      <c r="AT152" s="636"/>
      <c r="AU152" s="636"/>
      <c r="AV152" s="636"/>
      <c r="AW152" s="637"/>
      <c r="AX152" s="5"/>
      <c r="AY152" s="5"/>
      <c r="AZ152" s="5"/>
      <c r="BA152" s="97"/>
      <c r="BB152" s="153"/>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5"/>
    </row>
    <row r="153" spans="1:101" ht="16.5" customHeight="1" x14ac:dyDescent="0.15">
      <c r="A153" s="97"/>
      <c r="B153" s="635"/>
      <c r="C153" s="636"/>
      <c r="D153" s="636"/>
      <c r="E153" s="636"/>
      <c r="F153" s="636"/>
      <c r="G153" s="636"/>
      <c r="H153" s="636"/>
      <c r="I153" s="636"/>
      <c r="J153" s="636"/>
      <c r="K153" s="636"/>
      <c r="L153" s="636"/>
      <c r="M153" s="636"/>
      <c r="N153" s="636"/>
      <c r="O153" s="636"/>
      <c r="P153" s="636"/>
      <c r="Q153" s="636"/>
      <c r="R153" s="636"/>
      <c r="S153" s="636"/>
      <c r="T153" s="636"/>
      <c r="U153" s="636"/>
      <c r="V153" s="636"/>
      <c r="W153" s="636"/>
      <c r="X153" s="636"/>
      <c r="Y153" s="636"/>
      <c r="Z153" s="636"/>
      <c r="AA153" s="636"/>
      <c r="AB153" s="636"/>
      <c r="AC153" s="636"/>
      <c r="AD153" s="636"/>
      <c r="AE153" s="636"/>
      <c r="AF153" s="636"/>
      <c r="AG153" s="636"/>
      <c r="AH153" s="636"/>
      <c r="AI153" s="636"/>
      <c r="AJ153" s="636"/>
      <c r="AK153" s="636"/>
      <c r="AL153" s="636"/>
      <c r="AM153" s="636"/>
      <c r="AN153" s="636"/>
      <c r="AO153" s="636"/>
      <c r="AP153" s="636"/>
      <c r="AQ153" s="636"/>
      <c r="AR153" s="636"/>
      <c r="AS153" s="636"/>
      <c r="AT153" s="636"/>
      <c r="AU153" s="636"/>
      <c r="AV153" s="636"/>
      <c r="AW153" s="637"/>
      <c r="AX153" s="5"/>
      <c r="AY153" s="5"/>
      <c r="AZ153" s="5"/>
      <c r="BA153" s="97"/>
      <c r="BB153" s="153"/>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5"/>
    </row>
    <row r="154" spans="1:101" ht="16.5" customHeight="1" x14ac:dyDescent="0.15">
      <c r="A154" s="97"/>
      <c r="B154" s="638"/>
      <c r="C154" s="639"/>
      <c r="D154" s="639"/>
      <c r="E154" s="639"/>
      <c r="F154" s="639"/>
      <c r="G154" s="639"/>
      <c r="H154" s="639"/>
      <c r="I154" s="639"/>
      <c r="J154" s="639"/>
      <c r="K154" s="639"/>
      <c r="L154" s="639"/>
      <c r="M154" s="639"/>
      <c r="N154" s="639"/>
      <c r="O154" s="639"/>
      <c r="P154" s="639"/>
      <c r="Q154" s="639"/>
      <c r="R154" s="639"/>
      <c r="S154" s="639"/>
      <c r="T154" s="639"/>
      <c r="U154" s="639"/>
      <c r="V154" s="639"/>
      <c r="W154" s="639"/>
      <c r="X154" s="639"/>
      <c r="Y154" s="639"/>
      <c r="Z154" s="639"/>
      <c r="AA154" s="639"/>
      <c r="AB154" s="639"/>
      <c r="AC154" s="639"/>
      <c r="AD154" s="639"/>
      <c r="AE154" s="639"/>
      <c r="AF154" s="639"/>
      <c r="AG154" s="639"/>
      <c r="AH154" s="639"/>
      <c r="AI154" s="639"/>
      <c r="AJ154" s="639"/>
      <c r="AK154" s="639"/>
      <c r="AL154" s="639"/>
      <c r="AM154" s="639"/>
      <c r="AN154" s="639"/>
      <c r="AO154" s="639"/>
      <c r="AP154" s="639"/>
      <c r="AQ154" s="639"/>
      <c r="AR154" s="639"/>
      <c r="AS154" s="639"/>
      <c r="AT154" s="639"/>
      <c r="AU154" s="639"/>
      <c r="AV154" s="639"/>
      <c r="AW154" s="640"/>
      <c r="AX154" s="5"/>
      <c r="AY154" s="5"/>
      <c r="AZ154" s="5"/>
      <c r="BA154" s="97"/>
      <c r="BB154" s="156"/>
      <c r="BC154" s="157"/>
      <c r="BD154" s="15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c r="CE154" s="157"/>
      <c r="CF154" s="157"/>
      <c r="CG154" s="157"/>
      <c r="CH154" s="157"/>
      <c r="CI154" s="157"/>
      <c r="CJ154" s="157"/>
      <c r="CK154" s="157"/>
      <c r="CL154" s="157"/>
      <c r="CM154" s="157"/>
      <c r="CN154" s="157"/>
      <c r="CO154" s="157"/>
      <c r="CP154" s="157"/>
      <c r="CQ154" s="157"/>
      <c r="CR154" s="157"/>
      <c r="CS154" s="157"/>
      <c r="CT154" s="157"/>
      <c r="CU154" s="157"/>
      <c r="CV154" s="157"/>
      <c r="CW154" s="158"/>
    </row>
    <row r="155" spans="1:101" ht="9" customHeight="1" x14ac:dyDescent="0.15">
      <c r="A155" s="52"/>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5"/>
      <c r="AY155" s="5"/>
      <c r="AZ155" s="5"/>
      <c r="BA155" s="52"/>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row>
    <row r="156" spans="1:101" ht="15" customHeight="1" x14ac:dyDescent="0.15">
      <c r="A156" s="22" t="s">
        <v>1107</v>
      </c>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5"/>
      <c r="AY156" s="5"/>
      <c r="AZ156" s="5"/>
      <c r="BA156" s="22" t="s">
        <v>1107</v>
      </c>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row>
    <row r="157" spans="1:101" ht="16.5" customHeight="1" x14ac:dyDescent="0.15">
      <c r="A157" s="97"/>
      <c r="B157" s="632"/>
      <c r="C157" s="633"/>
      <c r="D157" s="633"/>
      <c r="E157" s="633"/>
      <c r="F157" s="633"/>
      <c r="G157" s="633"/>
      <c r="H157" s="633"/>
      <c r="I157" s="633"/>
      <c r="J157" s="633"/>
      <c r="K157" s="633"/>
      <c r="L157" s="633"/>
      <c r="M157" s="633"/>
      <c r="N157" s="633"/>
      <c r="O157" s="633"/>
      <c r="P157" s="633"/>
      <c r="Q157" s="633"/>
      <c r="R157" s="633"/>
      <c r="S157" s="633"/>
      <c r="T157" s="633"/>
      <c r="U157" s="633"/>
      <c r="V157" s="633"/>
      <c r="W157" s="633"/>
      <c r="X157" s="633"/>
      <c r="Y157" s="633"/>
      <c r="Z157" s="633"/>
      <c r="AA157" s="633"/>
      <c r="AB157" s="633"/>
      <c r="AC157" s="633"/>
      <c r="AD157" s="633"/>
      <c r="AE157" s="633"/>
      <c r="AF157" s="633"/>
      <c r="AG157" s="633"/>
      <c r="AH157" s="633"/>
      <c r="AI157" s="633"/>
      <c r="AJ157" s="633"/>
      <c r="AK157" s="633"/>
      <c r="AL157" s="633"/>
      <c r="AM157" s="633"/>
      <c r="AN157" s="633"/>
      <c r="AO157" s="633"/>
      <c r="AP157" s="633"/>
      <c r="AQ157" s="633"/>
      <c r="AR157" s="633"/>
      <c r="AS157" s="633"/>
      <c r="AT157" s="633"/>
      <c r="AU157" s="633"/>
      <c r="AV157" s="633"/>
      <c r="AW157" s="634"/>
      <c r="AX157" s="5"/>
      <c r="AY157" s="5"/>
      <c r="AZ157" s="5"/>
      <c r="BA157" s="97"/>
      <c r="BB157" s="150"/>
      <c r="BC157" s="151"/>
      <c r="BD157" s="151"/>
      <c r="BE157" s="151"/>
      <c r="BF157" s="151"/>
      <c r="BG157" s="151"/>
      <c r="BH157" s="151"/>
      <c r="BI157" s="151"/>
      <c r="BJ157" s="151"/>
      <c r="BK157" s="151"/>
      <c r="BL157" s="151"/>
      <c r="BM157" s="151"/>
      <c r="BN157" s="151"/>
      <c r="BO157" s="151"/>
      <c r="BP157" s="151"/>
      <c r="BQ157" s="151"/>
      <c r="BR157" s="151"/>
      <c r="BS157" s="151"/>
      <c r="BT157" s="151"/>
      <c r="BU157" s="151"/>
      <c r="BV157" s="151"/>
      <c r="BW157" s="151"/>
      <c r="BX157" s="151"/>
      <c r="BY157" s="151"/>
      <c r="BZ157" s="151"/>
      <c r="CA157" s="151"/>
      <c r="CB157" s="151"/>
      <c r="CC157" s="151"/>
      <c r="CD157" s="151"/>
      <c r="CE157" s="151"/>
      <c r="CF157" s="151"/>
      <c r="CG157" s="151"/>
      <c r="CH157" s="151"/>
      <c r="CI157" s="151"/>
      <c r="CJ157" s="151"/>
      <c r="CK157" s="151"/>
      <c r="CL157" s="151"/>
      <c r="CM157" s="151"/>
      <c r="CN157" s="151"/>
      <c r="CO157" s="151"/>
      <c r="CP157" s="151"/>
      <c r="CQ157" s="151"/>
      <c r="CR157" s="151"/>
      <c r="CS157" s="151"/>
      <c r="CT157" s="151"/>
      <c r="CU157" s="151"/>
      <c r="CV157" s="151"/>
      <c r="CW157" s="152"/>
    </row>
    <row r="158" spans="1:101" ht="16.5" customHeight="1" x14ac:dyDescent="0.15">
      <c r="A158" s="97"/>
      <c r="B158" s="635"/>
      <c r="C158" s="636"/>
      <c r="D158" s="636"/>
      <c r="E158" s="636"/>
      <c r="F158" s="636"/>
      <c r="G158" s="636"/>
      <c r="H158" s="636"/>
      <c r="I158" s="636"/>
      <c r="J158" s="636"/>
      <c r="K158" s="636"/>
      <c r="L158" s="636"/>
      <c r="M158" s="636"/>
      <c r="N158" s="636"/>
      <c r="O158" s="636"/>
      <c r="P158" s="636"/>
      <c r="Q158" s="636"/>
      <c r="R158" s="636"/>
      <c r="S158" s="636"/>
      <c r="T158" s="636"/>
      <c r="U158" s="636"/>
      <c r="V158" s="636"/>
      <c r="W158" s="636"/>
      <c r="X158" s="636"/>
      <c r="Y158" s="636"/>
      <c r="Z158" s="636"/>
      <c r="AA158" s="636"/>
      <c r="AB158" s="636"/>
      <c r="AC158" s="636"/>
      <c r="AD158" s="636"/>
      <c r="AE158" s="636"/>
      <c r="AF158" s="636"/>
      <c r="AG158" s="636"/>
      <c r="AH158" s="636"/>
      <c r="AI158" s="636"/>
      <c r="AJ158" s="636"/>
      <c r="AK158" s="636"/>
      <c r="AL158" s="636"/>
      <c r="AM158" s="636"/>
      <c r="AN158" s="636"/>
      <c r="AO158" s="636"/>
      <c r="AP158" s="636"/>
      <c r="AQ158" s="636"/>
      <c r="AR158" s="636"/>
      <c r="AS158" s="636"/>
      <c r="AT158" s="636"/>
      <c r="AU158" s="636"/>
      <c r="AV158" s="636"/>
      <c r="AW158" s="637"/>
      <c r="AX158" s="5"/>
      <c r="AY158" s="5"/>
      <c r="AZ158" s="5"/>
      <c r="BA158" s="97"/>
      <c r="BB158" s="153"/>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5"/>
    </row>
    <row r="159" spans="1:101" ht="16.5" customHeight="1" x14ac:dyDescent="0.15">
      <c r="A159" s="97"/>
      <c r="B159" s="635"/>
      <c r="C159" s="636"/>
      <c r="D159" s="636"/>
      <c r="E159" s="636"/>
      <c r="F159" s="636"/>
      <c r="G159" s="636"/>
      <c r="H159" s="636"/>
      <c r="I159" s="636"/>
      <c r="J159" s="636"/>
      <c r="K159" s="636"/>
      <c r="L159" s="636"/>
      <c r="M159" s="636"/>
      <c r="N159" s="636"/>
      <c r="O159" s="636"/>
      <c r="P159" s="636"/>
      <c r="Q159" s="636"/>
      <c r="R159" s="636"/>
      <c r="S159" s="636"/>
      <c r="T159" s="636"/>
      <c r="U159" s="636"/>
      <c r="V159" s="636"/>
      <c r="W159" s="636"/>
      <c r="X159" s="636"/>
      <c r="Y159" s="636"/>
      <c r="Z159" s="636"/>
      <c r="AA159" s="636"/>
      <c r="AB159" s="636"/>
      <c r="AC159" s="636"/>
      <c r="AD159" s="636"/>
      <c r="AE159" s="636"/>
      <c r="AF159" s="636"/>
      <c r="AG159" s="636"/>
      <c r="AH159" s="636"/>
      <c r="AI159" s="636"/>
      <c r="AJ159" s="636"/>
      <c r="AK159" s="636"/>
      <c r="AL159" s="636"/>
      <c r="AM159" s="636"/>
      <c r="AN159" s="636"/>
      <c r="AO159" s="636"/>
      <c r="AP159" s="636"/>
      <c r="AQ159" s="636"/>
      <c r="AR159" s="636"/>
      <c r="AS159" s="636"/>
      <c r="AT159" s="636"/>
      <c r="AU159" s="636"/>
      <c r="AV159" s="636"/>
      <c r="AW159" s="637"/>
      <c r="AX159" s="5"/>
      <c r="AY159" s="5"/>
      <c r="AZ159" s="5"/>
      <c r="BA159" s="97"/>
      <c r="BB159" s="153"/>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5"/>
    </row>
    <row r="160" spans="1:101" ht="16.5" customHeight="1" x14ac:dyDescent="0.15">
      <c r="A160" s="97"/>
      <c r="B160" s="635"/>
      <c r="C160" s="636"/>
      <c r="D160" s="636"/>
      <c r="E160" s="636"/>
      <c r="F160" s="636"/>
      <c r="G160" s="636"/>
      <c r="H160" s="636"/>
      <c r="I160" s="636"/>
      <c r="J160" s="636"/>
      <c r="K160" s="636"/>
      <c r="L160" s="636"/>
      <c r="M160" s="636"/>
      <c r="N160" s="636"/>
      <c r="O160" s="636"/>
      <c r="P160" s="636"/>
      <c r="Q160" s="636"/>
      <c r="R160" s="636"/>
      <c r="S160" s="636"/>
      <c r="T160" s="636"/>
      <c r="U160" s="636"/>
      <c r="V160" s="636"/>
      <c r="W160" s="636"/>
      <c r="X160" s="636"/>
      <c r="Y160" s="636"/>
      <c r="Z160" s="636"/>
      <c r="AA160" s="636"/>
      <c r="AB160" s="636"/>
      <c r="AC160" s="636"/>
      <c r="AD160" s="636"/>
      <c r="AE160" s="636"/>
      <c r="AF160" s="636"/>
      <c r="AG160" s="636"/>
      <c r="AH160" s="636"/>
      <c r="AI160" s="636"/>
      <c r="AJ160" s="636"/>
      <c r="AK160" s="636"/>
      <c r="AL160" s="636"/>
      <c r="AM160" s="636"/>
      <c r="AN160" s="636"/>
      <c r="AO160" s="636"/>
      <c r="AP160" s="636"/>
      <c r="AQ160" s="636"/>
      <c r="AR160" s="636"/>
      <c r="AS160" s="636"/>
      <c r="AT160" s="636"/>
      <c r="AU160" s="636"/>
      <c r="AV160" s="636"/>
      <c r="AW160" s="637"/>
      <c r="AX160" s="5"/>
      <c r="AY160" s="5"/>
      <c r="AZ160" s="5"/>
      <c r="BA160" s="97"/>
      <c r="BB160" s="153"/>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5"/>
    </row>
    <row r="161" spans="1:104" ht="16.5" customHeight="1" x14ac:dyDescent="0.15">
      <c r="A161" s="97"/>
      <c r="B161" s="638"/>
      <c r="C161" s="639"/>
      <c r="D161" s="639"/>
      <c r="E161" s="639"/>
      <c r="F161" s="639"/>
      <c r="G161" s="639"/>
      <c r="H161" s="639"/>
      <c r="I161" s="639"/>
      <c r="J161" s="639"/>
      <c r="K161" s="639"/>
      <c r="L161" s="639"/>
      <c r="M161" s="639"/>
      <c r="N161" s="639"/>
      <c r="O161" s="639"/>
      <c r="P161" s="639"/>
      <c r="Q161" s="639"/>
      <c r="R161" s="639"/>
      <c r="S161" s="639"/>
      <c r="T161" s="639"/>
      <c r="U161" s="639"/>
      <c r="V161" s="639"/>
      <c r="W161" s="639"/>
      <c r="X161" s="639"/>
      <c r="Y161" s="639"/>
      <c r="Z161" s="639"/>
      <c r="AA161" s="639"/>
      <c r="AB161" s="639"/>
      <c r="AC161" s="639"/>
      <c r="AD161" s="639"/>
      <c r="AE161" s="639"/>
      <c r="AF161" s="639"/>
      <c r="AG161" s="639"/>
      <c r="AH161" s="639"/>
      <c r="AI161" s="639"/>
      <c r="AJ161" s="639"/>
      <c r="AK161" s="639"/>
      <c r="AL161" s="639"/>
      <c r="AM161" s="639"/>
      <c r="AN161" s="639"/>
      <c r="AO161" s="639"/>
      <c r="AP161" s="639"/>
      <c r="AQ161" s="639"/>
      <c r="AR161" s="639"/>
      <c r="AS161" s="639"/>
      <c r="AT161" s="639"/>
      <c r="AU161" s="639"/>
      <c r="AV161" s="639"/>
      <c r="AW161" s="640"/>
      <c r="AX161" s="5"/>
      <c r="AY161" s="5"/>
      <c r="AZ161" s="5"/>
      <c r="BA161" s="97"/>
      <c r="BB161" s="156"/>
      <c r="BC161" s="157"/>
      <c r="BD161" s="1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c r="CG161" s="157"/>
      <c r="CH161" s="157"/>
      <c r="CI161" s="157"/>
      <c r="CJ161" s="157"/>
      <c r="CK161" s="157"/>
      <c r="CL161" s="157"/>
      <c r="CM161" s="157"/>
      <c r="CN161" s="157"/>
      <c r="CO161" s="157"/>
      <c r="CP161" s="157"/>
      <c r="CQ161" s="157"/>
      <c r="CR161" s="157"/>
      <c r="CS161" s="157"/>
      <c r="CT161" s="157"/>
      <c r="CU161" s="157"/>
      <c r="CV161" s="157"/>
      <c r="CW161" s="158"/>
    </row>
    <row r="162" spans="1:104" ht="6.6" customHeight="1" x14ac:dyDescent="0.15">
      <c r="A162" s="97"/>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5"/>
      <c r="AY162" s="5"/>
      <c r="AZ162" s="5"/>
      <c r="BA162" s="97"/>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c r="BY162" s="116"/>
      <c r="BZ162" s="116"/>
      <c r="CA162" s="116"/>
      <c r="CB162" s="116"/>
      <c r="CC162" s="116"/>
      <c r="CD162" s="116"/>
      <c r="CE162" s="116"/>
      <c r="CF162" s="116"/>
      <c r="CG162" s="116"/>
      <c r="CH162" s="116"/>
      <c r="CI162" s="116"/>
      <c r="CJ162" s="116"/>
      <c r="CK162" s="116"/>
      <c r="CL162" s="116"/>
      <c r="CM162" s="116"/>
      <c r="CN162" s="116"/>
      <c r="CO162" s="116"/>
      <c r="CP162" s="116"/>
      <c r="CQ162" s="116"/>
      <c r="CR162" s="116"/>
      <c r="CS162" s="116"/>
      <c r="CT162" s="116"/>
      <c r="CU162" s="116"/>
      <c r="CV162" s="116"/>
      <c r="CW162" s="116"/>
    </row>
    <row r="163" spans="1:104" ht="11.45" customHeight="1" x14ac:dyDescent="0.15">
      <c r="AQ163" s="53" t="s">
        <v>11</v>
      </c>
      <c r="AR163" s="159" t="s">
        <v>1090</v>
      </c>
      <c r="AS163" s="159"/>
      <c r="AT163" s="54" t="s">
        <v>42</v>
      </c>
      <c r="AU163" s="160" t="s">
        <v>2357</v>
      </c>
      <c r="AV163" s="160"/>
      <c r="AW163" s="53" t="s">
        <v>43</v>
      </c>
      <c r="AX163" s="5"/>
      <c r="AY163" s="5"/>
      <c r="AZ163" s="5"/>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53" t="s">
        <v>11</v>
      </c>
      <c r="CR163" s="159" t="s">
        <v>1090</v>
      </c>
      <c r="CS163" s="159"/>
      <c r="CT163" s="54" t="s">
        <v>42</v>
      </c>
      <c r="CU163" s="160" t="s">
        <v>2358</v>
      </c>
      <c r="CV163" s="160"/>
      <c r="CW163" s="53" t="s">
        <v>43</v>
      </c>
    </row>
    <row r="164" spans="1:104" ht="8.25" customHeight="1" x14ac:dyDescent="0.15">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row>
  </sheetData>
  <sheetProtection sheet="1" objects="1" scenarios="1" selectLockedCells="1"/>
  <dataConsolidate link="1"/>
  <mergeCells count="828">
    <mergeCell ref="A2:AZ2"/>
    <mergeCell ref="B131:M131"/>
    <mergeCell ref="B129:M129"/>
    <mergeCell ref="N126:AW126"/>
    <mergeCell ref="B123:M123"/>
    <mergeCell ref="N123:Y123"/>
    <mergeCell ref="Z123:AK123"/>
    <mergeCell ref="AL129:AO129"/>
    <mergeCell ref="B128:M128"/>
    <mergeCell ref="N128:Y128"/>
    <mergeCell ref="Z128:AC128"/>
    <mergeCell ref="AL128:AO128"/>
    <mergeCell ref="AD128:AH128"/>
    <mergeCell ref="AI128:AK128"/>
    <mergeCell ref="AP128:AT128"/>
    <mergeCell ref="AU128:AW128"/>
    <mergeCell ref="AL123:AW123"/>
    <mergeCell ref="B124:M124"/>
    <mergeCell ref="N124:V124"/>
    <mergeCell ref="W124:Y124"/>
    <mergeCell ref="Z124:AK124"/>
    <mergeCell ref="AL124:AW124"/>
    <mergeCell ref="AU111:AW111"/>
    <mergeCell ref="B112:M112"/>
    <mergeCell ref="B140:AW140"/>
    <mergeCell ref="N139:O139"/>
    <mergeCell ref="P139:AW139"/>
    <mergeCell ref="AC137:AD137"/>
    <mergeCell ref="B138:M138"/>
    <mergeCell ref="N138:AW138"/>
    <mergeCell ref="B132:M132"/>
    <mergeCell ref="N132:Y132"/>
    <mergeCell ref="Z132:AW132"/>
    <mergeCell ref="W134:Y134"/>
    <mergeCell ref="Z134:AK134"/>
    <mergeCell ref="AL134:AW134"/>
    <mergeCell ref="B137:M137"/>
    <mergeCell ref="N137:O137"/>
    <mergeCell ref="P137:S137"/>
    <mergeCell ref="T137:U137"/>
    <mergeCell ref="B139:M139"/>
    <mergeCell ref="V137:AB137"/>
    <mergeCell ref="AE137:AL137"/>
    <mergeCell ref="AM137:AW137"/>
    <mergeCell ref="N112:Y112"/>
    <mergeCell ref="Z112:AW112"/>
    <mergeCell ref="B113:M113"/>
    <mergeCell ref="N113:Y113"/>
    <mergeCell ref="Z113:AK113"/>
    <mergeCell ref="AL113:AW113"/>
    <mergeCell ref="B111:M111"/>
    <mergeCell ref="N111:O111"/>
    <mergeCell ref="P111:Y111"/>
    <mergeCell ref="Z111:AK111"/>
    <mergeCell ref="AL111:AT111"/>
    <mergeCell ref="B116:M116"/>
    <mergeCell ref="N116:AW116"/>
    <mergeCell ref="B117:M117"/>
    <mergeCell ref="N117:O117"/>
    <mergeCell ref="B114:M114"/>
    <mergeCell ref="N114:V114"/>
    <mergeCell ref="W114:Y114"/>
    <mergeCell ref="Z114:AK114"/>
    <mergeCell ref="AL114:AW114"/>
    <mergeCell ref="P117:S117"/>
    <mergeCell ref="T117:U117"/>
    <mergeCell ref="V117:Y117"/>
    <mergeCell ref="Z117:AW117"/>
    <mergeCell ref="AL109:AO109"/>
    <mergeCell ref="AP109:AT109"/>
    <mergeCell ref="AU109:AW109"/>
    <mergeCell ref="B110:M110"/>
    <mergeCell ref="N110:Y110"/>
    <mergeCell ref="Z110:AC110"/>
    <mergeCell ref="AD110:AH110"/>
    <mergeCell ref="AI110:AK110"/>
    <mergeCell ref="AL110:AO110"/>
    <mergeCell ref="AP110:AT110"/>
    <mergeCell ref="AU110:AW110"/>
    <mergeCell ref="B109:M109"/>
    <mergeCell ref="N109:Y109"/>
    <mergeCell ref="Z109:AC109"/>
    <mergeCell ref="AD109:AH109"/>
    <mergeCell ref="AI109:AK109"/>
    <mergeCell ref="Z107:AW107"/>
    <mergeCell ref="B108:M108"/>
    <mergeCell ref="N108:Y108"/>
    <mergeCell ref="Z108:AC108"/>
    <mergeCell ref="AD108:AH108"/>
    <mergeCell ref="AI108:AK108"/>
    <mergeCell ref="AL108:AO108"/>
    <mergeCell ref="AP108:AT108"/>
    <mergeCell ref="AU108:AW108"/>
    <mergeCell ref="B107:M107"/>
    <mergeCell ref="N107:O107"/>
    <mergeCell ref="P107:S107"/>
    <mergeCell ref="T107:U107"/>
    <mergeCell ref="V107:Y107"/>
    <mergeCell ref="N104:V104"/>
    <mergeCell ref="W104:Y104"/>
    <mergeCell ref="Z104:AK104"/>
    <mergeCell ref="AL104:AW104"/>
    <mergeCell ref="B106:M106"/>
    <mergeCell ref="B102:M102"/>
    <mergeCell ref="N102:Y102"/>
    <mergeCell ref="Z102:AW102"/>
    <mergeCell ref="B103:M103"/>
    <mergeCell ref="N103:Y103"/>
    <mergeCell ref="Z103:AK103"/>
    <mergeCell ref="AL103:AW103"/>
    <mergeCell ref="AL100:AO100"/>
    <mergeCell ref="AP100:AT100"/>
    <mergeCell ref="AU100:AW100"/>
    <mergeCell ref="B101:M101"/>
    <mergeCell ref="N101:O101"/>
    <mergeCell ref="P101:Y101"/>
    <mergeCell ref="Z101:AK101"/>
    <mergeCell ref="AL101:AT101"/>
    <mergeCell ref="AU101:AW101"/>
    <mergeCell ref="B100:M100"/>
    <mergeCell ref="N100:Y100"/>
    <mergeCell ref="Z100:AC100"/>
    <mergeCell ref="AD100:AH100"/>
    <mergeCell ref="AI100:AK100"/>
    <mergeCell ref="B93:M93"/>
    <mergeCell ref="N93:Y93"/>
    <mergeCell ref="Z93:AK93"/>
    <mergeCell ref="AL94:AW94"/>
    <mergeCell ref="AL98:AO98"/>
    <mergeCell ref="AP98:AT98"/>
    <mergeCell ref="AU98:AW98"/>
    <mergeCell ref="B99:M99"/>
    <mergeCell ref="N99:Y99"/>
    <mergeCell ref="Z99:AC99"/>
    <mergeCell ref="AD99:AH99"/>
    <mergeCell ref="AI99:AK99"/>
    <mergeCell ref="AL99:AO99"/>
    <mergeCell ref="AP99:AT99"/>
    <mergeCell ref="AU99:AW99"/>
    <mergeCell ref="B98:M98"/>
    <mergeCell ref="N98:Y98"/>
    <mergeCell ref="Z98:AC98"/>
    <mergeCell ref="AD98:AH98"/>
    <mergeCell ref="AI98:AK98"/>
    <mergeCell ref="AU91:AW91"/>
    <mergeCell ref="AL91:AT91"/>
    <mergeCell ref="AI88:AK88"/>
    <mergeCell ref="AD88:AH88"/>
    <mergeCell ref="AU88:AW88"/>
    <mergeCell ref="AU89:AW89"/>
    <mergeCell ref="AU90:AW90"/>
    <mergeCell ref="AP88:AT88"/>
    <mergeCell ref="AP89:AT89"/>
    <mergeCell ref="AP90:AT90"/>
    <mergeCell ref="Z91:AK91"/>
    <mergeCell ref="AL88:AO88"/>
    <mergeCell ref="Z89:AC89"/>
    <mergeCell ref="AL89:AO89"/>
    <mergeCell ref="AI89:AK89"/>
    <mergeCell ref="AD89:AH89"/>
    <mergeCell ref="Z90:AC90"/>
    <mergeCell ref="AL90:AO90"/>
    <mergeCell ref="AI90:AK90"/>
    <mergeCell ref="AD90:AH90"/>
    <mergeCell ref="B118:M118"/>
    <mergeCell ref="N118:Y118"/>
    <mergeCell ref="Z118:AC118"/>
    <mergeCell ref="AL118:AO118"/>
    <mergeCell ref="AL131:AT131"/>
    <mergeCell ref="N87:O87"/>
    <mergeCell ref="P87:S87"/>
    <mergeCell ref="T87:U87"/>
    <mergeCell ref="V87:Y87"/>
    <mergeCell ref="Z88:AC88"/>
    <mergeCell ref="N91:O91"/>
    <mergeCell ref="P91:Y91"/>
    <mergeCell ref="B96:M96"/>
    <mergeCell ref="N96:AW96"/>
    <mergeCell ref="B97:M97"/>
    <mergeCell ref="N97:O97"/>
    <mergeCell ref="P97:S97"/>
    <mergeCell ref="T97:U97"/>
    <mergeCell ref="V97:Y97"/>
    <mergeCell ref="Z97:AW97"/>
    <mergeCell ref="B90:M90"/>
    <mergeCell ref="N90:Y90"/>
    <mergeCell ref="AL93:AW93"/>
    <mergeCell ref="B91:M91"/>
    <mergeCell ref="AD118:AH118"/>
    <mergeCell ref="AI118:AK118"/>
    <mergeCell ref="AP118:AT118"/>
    <mergeCell ref="AU118:AW118"/>
    <mergeCell ref="AD119:AH119"/>
    <mergeCell ref="AI119:AK119"/>
    <mergeCell ref="AU119:AW119"/>
    <mergeCell ref="AL120:AO120"/>
    <mergeCell ref="AU130:AW130"/>
    <mergeCell ref="B119:M119"/>
    <mergeCell ref="N119:Y119"/>
    <mergeCell ref="B130:M130"/>
    <mergeCell ref="B122:M122"/>
    <mergeCell ref="N122:Y122"/>
    <mergeCell ref="AL121:AT121"/>
    <mergeCell ref="AU121:AW121"/>
    <mergeCell ref="Z122:AW122"/>
    <mergeCell ref="B127:M127"/>
    <mergeCell ref="B126:M126"/>
    <mergeCell ref="N127:O127"/>
    <mergeCell ref="P127:S127"/>
    <mergeCell ref="T127:U127"/>
    <mergeCell ref="V127:Y127"/>
    <mergeCell ref="Z127:AW127"/>
    <mergeCell ref="Z119:AC119"/>
    <mergeCell ref="N120:Y120"/>
    <mergeCell ref="Z120:AC120"/>
    <mergeCell ref="AD120:AH120"/>
    <mergeCell ref="AI120:AK120"/>
    <mergeCell ref="AD130:AH130"/>
    <mergeCell ref="AI130:AK130"/>
    <mergeCell ref="B143:AW147"/>
    <mergeCell ref="B150:AW150"/>
    <mergeCell ref="AR163:AS163"/>
    <mergeCell ref="AU163:AV163"/>
    <mergeCell ref="AP129:AT129"/>
    <mergeCell ref="AU129:AW129"/>
    <mergeCell ref="AD129:AH129"/>
    <mergeCell ref="AI129:AK129"/>
    <mergeCell ref="N130:Y130"/>
    <mergeCell ref="Z130:AC130"/>
    <mergeCell ref="N131:O131"/>
    <mergeCell ref="P131:Y131"/>
    <mergeCell ref="AU131:AW131"/>
    <mergeCell ref="Z131:AK131"/>
    <mergeCell ref="AP130:AT130"/>
    <mergeCell ref="N129:Y129"/>
    <mergeCell ref="Z129:AC129"/>
    <mergeCell ref="B151:AW154"/>
    <mergeCell ref="B133:M133"/>
    <mergeCell ref="N133:Y133"/>
    <mergeCell ref="Z133:AK133"/>
    <mergeCell ref="AL133:AW133"/>
    <mergeCell ref="B134:M134"/>
    <mergeCell ref="N134:V134"/>
    <mergeCell ref="B92:M92"/>
    <mergeCell ref="B89:M89"/>
    <mergeCell ref="N92:Y92"/>
    <mergeCell ref="B104:M104"/>
    <mergeCell ref="N89:Y89"/>
    <mergeCell ref="B88:M88"/>
    <mergeCell ref="B157:AW161"/>
    <mergeCell ref="N106:AW106"/>
    <mergeCell ref="N88:Y88"/>
    <mergeCell ref="Z92:AW92"/>
    <mergeCell ref="AL130:AO130"/>
    <mergeCell ref="B94:M94"/>
    <mergeCell ref="N94:V94"/>
    <mergeCell ref="W94:Y94"/>
    <mergeCell ref="Z94:AK94"/>
    <mergeCell ref="AP119:AT119"/>
    <mergeCell ref="AP120:AT120"/>
    <mergeCell ref="AU120:AW120"/>
    <mergeCell ref="AL119:AO119"/>
    <mergeCell ref="B121:M121"/>
    <mergeCell ref="N121:O121"/>
    <mergeCell ref="P121:Y121"/>
    <mergeCell ref="Z121:AK121"/>
    <mergeCell ref="B120:M120"/>
    <mergeCell ref="B87:M87"/>
    <mergeCell ref="Z87:AW87"/>
    <mergeCell ref="AI32:AJ32"/>
    <mergeCell ref="AK32:AL32"/>
    <mergeCell ref="AM32:AY32"/>
    <mergeCell ref="X31:AC31"/>
    <mergeCell ref="R60:X60"/>
    <mergeCell ref="H61:M61"/>
    <mergeCell ref="B57:G61"/>
    <mergeCell ref="N62:AY63"/>
    <mergeCell ref="AS51:AY51"/>
    <mergeCell ref="B51:M54"/>
    <mergeCell ref="N31:Q31"/>
    <mergeCell ref="N33:AC33"/>
    <mergeCell ref="B86:M86"/>
    <mergeCell ref="N86:AW86"/>
    <mergeCell ref="AD32:AH32"/>
    <mergeCell ref="B41:M41"/>
    <mergeCell ref="B32:M32"/>
    <mergeCell ref="B35:M35"/>
    <mergeCell ref="B34:M34"/>
    <mergeCell ref="B33:M33"/>
    <mergeCell ref="N34:AY34"/>
    <mergeCell ref="N35:AY35"/>
    <mergeCell ref="N20:Z20"/>
    <mergeCell ref="N17:Q17"/>
    <mergeCell ref="X16:Y16"/>
    <mergeCell ref="Y30:AC30"/>
    <mergeCell ref="B17:M17"/>
    <mergeCell ref="AD27:AY31"/>
    <mergeCell ref="N21:AY21"/>
    <mergeCell ref="N24:Q24"/>
    <mergeCell ref="V27:AC27"/>
    <mergeCell ref="N28:U28"/>
    <mergeCell ref="R24:X24"/>
    <mergeCell ref="Y24:AO24"/>
    <mergeCell ref="V28:AC28"/>
    <mergeCell ref="N29:U29"/>
    <mergeCell ref="V29:AC29"/>
    <mergeCell ref="B22:M22"/>
    <mergeCell ref="B23:M23"/>
    <mergeCell ref="A4:AH4"/>
    <mergeCell ref="B5:AY14"/>
    <mergeCell ref="B31:M31"/>
    <mergeCell ref="B20:M20"/>
    <mergeCell ref="AA20:AC20"/>
    <mergeCell ref="H27:M27"/>
    <mergeCell ref="B26:G26"/>
    <mergeCell ref="B16:M16"/>
    <mergeCell ref="S16:T16"/>
    <mergeCell ref="N16:Q16"/>
    <mergeCell ref="AU24:AX24"/>
    <mergeCell ref="S17:T17"/>
    <mergeCell ref="T25:U25"/>
    <mergeCell ref="N22:AY22"/>
    <mergeCell ref="N23:AY23"/>
    <mergeCell ref="B27:G30"/>
    <mergeCell ref="H30:M30"/>
    <mergeCell ref="Q30:R30"/>
    <mergeCell ref="T30:U30"/>
    <mergeCell ref="H28:M29"/>
    <mergeCell ref="Q25:R25"/>
    <mergeCell ref="N25:P25"/>
    <mergeCell ref="N27:U27"/>
    <mergeCell ref="AQ24:AS24"/>
    <mergeCell ref="AD33:AY33"/>
    <mergeCell ref="X32:AB32"/>
    <mergeCell ref="V16:W16"/>
    <mergeCell ref="B43:M43"/>
    <mergeCell ref="N42:AY42"/>
    <mergeCell ref="Z16:AY16"/>
    <mergeCell ref="V25:AY25"/>
    <mergeCell ref="Z17:AY17"/>
    <mergeCell ref="N41:AY41"/>
    <mergeCell ref="V17:W17"/>
    <mergeCell ref="X17:Y17"/>
    <mergeCell ref="N30:P30"/>
    <mergeCell ref="N26:W26"/>
    <mergeCell ref="X26:AY26"/>
    <mergeCell ref="N32:W32"/>
    <mergeCell ref="AD43:AY43"/>
    <mergeCell ref="X43:AC43"/>
    <mergeCell ref="S31:V31"/>
    <mergeCell ref="N43:Q43"/>
    <mergeCell ref="S43:V43"/>
    <mergeCell ref="B36:AY38"/>
    <mergeCell ref="B21:M21"/>
    <mergeCell ref="B25:M25"/>
    <mergeCell ref="W30:X30"/>
    <mergeCell ref="AI57:AX57"/>
    <mergeCell ref="H60:M60"/>
    <mergeCell ref="X61:AC61"/>
    <mergeCell ref="N61:Q61"/>
    <mergeCell ref="N58:AY58"/>
    <mergeCell ref="H57:M57"/>
    <mergeCell ref="Y60:AO60"/>
    <mergeCell ref="AQ60:AS60"/>
    <mergeCell ref="N53:O53"/>
    <mergeCell ref="N54:O54"/>
    <mergeCell ref="P54:AY54"/>
    <mergeCell ref="S61:V61"/>
    <mergeCell ref="N60:Q60"/>
    <mergeCell ref="AD61:AY61"/>
    <mergeCell ref="B74:AY82"/>
    <mergeCell ref="Z67:AE67"/>
    <mergeCell ref="B67:Y67"/>
    <mergeCell ref="B66:M66"/>
    <mergeCell ref="B69:M69"/>
    <mergeCell ref="N69:Y69"/>
    <mergeCell ref="B68:M68"/>
    <mergeCell ref="Z68:AK68"/>
    <mergeCell ref="N68:Y68"/>
    <mergeCell ref="AL68:AQ68"/>
    <mergeCell ref="N66:AE66"/>
    <mergeCell ref="B73:M73"/>
    <mergeCell ref="N73:Y73"/>
    <mergeCell ref="AF66:AY67"/>
    <mergeCell ref="AR68:AY68"/>
    <mergeCell ref="Z69:AY69"/>
    <mergeCell ref="Z73:AY73"/>
    <mergeCell ref="B70:M70"/>
    <mergeCell ref="N70:Y70"/>
    <mergeCell ref="Z70:AY70"/>
    <mergeCell ref="B62:M63"/>
    <mergeCell ref="B45:M45"/>
    <mergeCell ref="B46:AY48"/>
    <mergeCell ref="AS52:AY52"/>
    <mergeCell ref="N51:V51"/>
    <mergeCell ref="AG52:AJ52"/>
    <mergeCell ref="W51:AF51"/>
    <mergeCell ref="B44:M44"/>
    <mergeCell ref="B42:M42"/>
    <mergeCell ref="AO52:AR52"/>
    <mergeCell ref="AG51:AJ51"/>
    <mergeCell ref="N45:AY45"/>
    <mergeCell ref="AK52:AN52"/>
    <mergeCell ref="AK51:AN51"/>
    <mergeCell ref="AO51:AR51"/>
    <mergeCell ref="N52:V52"/>
    <mergeCell ref="W52:AF52"/>
    <mergeCell ref="N44:AY44"/>
    <mergeCell ref="P53:AY53"/>
    <mergeCell ref="H59:M59"/>
    <mergeCell ref="N59:AY59"/>
    <mergeCell ref="AU60:AX60"/>
    <mergeCell ref="H58:M58"/>
    <mergeCell ref="N57:AG57"/>
    <mergeCell ref="BA2:CZ2"/>
    <mergeCell ref="BA4:CH4"/>
    <mergeCell ref="BB5:CY14"/>
    <mergeCell ref="BB16:BM16"/>
    <mergeCell ref="BN16:BQ16"/>
    <mergeCell ref="BS16:BT16"/>
    <mergeCell ref="BV16:BW16"/>
    <mergeCell ref="BX16:BY16"/>
    <mergeCell ref="BZ16:CY16"/>
    <mergeCell ref="BB17:BM17"/>
    <mergeCell ref="BN17:BQ17"/>
    <mergeCell ref="BS17:BT17"/>
    <mergeCell ref="BV17:BW17"/>
    <mergeCell ref="BX17:BY17"/>
    <mergeCell ref="BZ17:CY17"/>
    <mergeCell ref="BB20:BM20"/>
    <mergeCell ref="BN20:BZ20"/>
    <mergeCell ref="CA20:CC20"/>
    <mergeCell ref="BB21:BM21"/>
    <mergeCell ref="BN21:CY21"/>
    <mergeCell ref="BB22:BM22"/>
    <mergeCell ref="BN22:CY22"/>
    <mergeCell ref="BB23:BM23"/>
    <mergeCell ref="BN23:CY23"/>
    <mergeCell ref="BN24:BQ24"/>
    <mergeCell ref="BR24:BX24"/>
    <mergeCell ref="BY24:CO24"/>
    <mergeCell ref="CQ24:CS24"/>
    <mergeCell ref="CU24:CX24"/>
    <mergeCell ref="BB25:BM25"/>
    <mergeCell ref="BN25:BP25"/>
    <mergeCell ref="BQ25:BR25"/>
    <mergeCell ref="BT25:BU25"/>
    <mergeCell ref="BV25:CY25"/>
    <mergeCell ref="BB26:BG26"/>
    <mergeCell ref="BN26:BW26"/>
    <mergeCell ref="BX26:CY26"/>
    <mergeCell ref="BB27:BG30"/>
    <mergeCell ref="BH27:BM27"/>
    <mergeCell ref="BN27:BU27"/>
    <mergeCell ref="BV27:CC27"/>
    <mergeCell ref="CD27:CY31"/>
    <mergeCell ref="BH28:BM29"/>
    <mergeCell ref="BN28:BU28"/>
    <mergeCell ref="BV28:CC28"/>
    <mergeCell ref="BN29:BU29"/>
    <mergeCell ref="BV29:CC29"/>
    <mergeCell ref="BH30:BM30"/>
    <mergeCell ref="BN30:BP30"/>
    <mergeCell ref="BQ30:BR30"/>
    <mergeCell ref="BT30:BU30"/>
    <mergeCell ref="BW30:BX30"/>
    <mergeCell ref="BY30:CC30"/>
    <mergeCell ref="BB31:BM31"/>
    <mergeCell ref="BN31:BQ31"/>
    <mergeCell ref="BS31:BV31"/>
    <mergeCell ref="BX31:CC31"/>
    <mergeCell ref="BB32:BM32"/>
    <mergeCell ref="BN32:BW32"/>
    <mergeCell ref="BX32:CB32"/>
    <mergeCell ref="CD32:CH32"/>
    <mergeCell ref="CI32:CJ32"/>
    <mergeCell ref="CK32:CL32"/>
    <mergeCell ref="CM32:CY32"/>
    <mergeCell ref="BB33:BM33"/>
    <mergeCell ref="BN33:CC33"/>
    <mergeCell ref="CD33:CY33"/>
    <mergeCell ref="BB34:BM34"/>
    <mergeCell ref="BN34:CY34"/>
    <mergeCell ref="BB35:BM35"/>
    <mergeCell ref="BN35:CY35"/>
    <mergeCell ref="BB36:CY38"/>
    <mergeCell ref="BB41:BM41"/>
    <mergeCell ref="BN41:CY41"/>
    <mergeCell ref="BB42:BM42"/>
    <mergeCell ref="BN42:CY42"/>
    <mergeCell ref="BB43:BM43"/>
    <mergeCell ref="BN43:BQ43"/>
    <mergeCell ref="BS43:BV43"/>
    <mergeCell ref="BX43:CC43"/>
    <mergeCell ref="CD43:CY43"/>
    <mergeCell ref="BB44:BM44"/>
    <mergeCell ref="BN44:CY44"/>
    <mergeCell ref="BB45:BM45"/>
    <mergeCell ref="BN45:CY45"/>
    <mergeCell ref="BB46:CY48"/>
    <mergeCell ref="BB51:BM54"/>
    <mergeCell ref="BN51:BV51"/>
    <mergeCell ref="BW51:CF51"/>
    <mergeCell ref="CG51:CJ51"/>
    <mergeCell ref="CK51:CN51"/>
    <mergeCell ref="CO51:CR51"/>
    <mergeCell ref="CS51:CY51"/>
    <mergeCell ref="BN52:BV52"/>
    <mergeCell ref="BW52:CF52"/>
    <mergeCell ref="CG52:CJ52"/>
    <mergeCell ref="CK52:CN52"/>
    <mergeCell ref="CO52:CR52"/>
    <mergeCell ref="CS52:CY52"/>
    <mergeCell ref="BN53:BO53"/>
    <mergeCell ref="BP53:CY53"/>
    <mergeCell ref="BN54:BO54"/>
    <mergeCell ref="BP54:CY54"/>
    <mergeCell ref="BB57:BG61"/>
    <mergeCell ref="BH57:BM57"/>
    <mergeCell ref="BN57:CG57"/>
    <mergeCell ref="CI57:CX57"/>
    <mergeCell ref="BH58:BM58"/>
    <mergeCell ref="BN58:CY58"/>
    <mergeCell ref="BH59:BM59"/>
    <mergeCell ref="BN59:CY59"/>
    <mergeCell ref="BH60:BM60"/>
    <mergeCell ref="BN60:BQ60"/>
    <mergeCell ref="BR60:BX60"/>
    <mergeCell ref="BY60:CO60"/>
    <mergeCell ref="CQ60:CS60"/>
    <mergeCell ref="CU60:CX60"/>
    <mergeCell ref="BH61:BM61"/>
    <mergeCell ref="BN61:BQ61"/>
    <mergeCell ref="BS61:BV61"/>
    <mergeCell ref="BX61:CC61"/>
    <mergeCell ref="CD61:CY61"/>
    <mergeCell ref="BB62:BM63"/>
    <mergeCell ref="BN62:CY63"/>
    <mergeCell ref="BB66:BM66"/>
    <mergeCell ref="BN66:CE66"/>
    <mergeCell ref="CF66:CY67"/>
    <mergeCell ref="BB67:BY67"/>
    <mergeCell ref="BZ67:CE67"/>
    <mergeCell ref="BB68:BM68"/>
    <mergeCell ref="BN68:BY68"/>
    <mergeCell ref="BZ68:CK68"/>
    <mergeCell ref="CL68:CQ68"/>
    <mergeCell ref="CR68:CY68"/>
    <mergeCell ref="BB69:BM69"/>
    <mergeCell ref="BN69:BY69"/>
    <mergeCell ref="BZ69:CY69"/>
    <mergeCell ref="BB70:BM70"/>
    <mergeCell ref="BN70:BY70"/>
    <mergeCell ref="BZ70:CY70"/>
    <mergeCell ref="BB73:BM73"/>
    <mergeCell ref="BN73:BY73"/>
    <mergeCell ref="BZ73:CY73"/>
    <mergeCell ref="BB74:CY82"/>
    <mergeCell ref="BB86:BM86"/>
    <mergeCell ref="BN86:CW86"/>
    <mergeCell ref="BB87:BM87"/>
    <mergeCell ref="BN87:BO87"/>
    <mergeCell ref="BP87:BS87"/>
    <mergeCell ref="BT87:BU87"/>
    <mergeCell ref="BV87:BY87"/>
    <mergeCell ref="BZ87:CW87"/>
    <mergeCell ref="BB88:BM88"/>
    <mergeCell ref="BN88:BY88"/>
    <mergeCell ref="BZ88:CC88"/>
    <mergeCell ref="CD88:CH88"/>
    <mergeCell ref="CI88:CK88"/>
    <mergeCell ref="CL88:CO88"/>
    <mergeCell ref="CP88:CT88"/>
    <mergeCell ref="CU88:CW88"/>
    <mergeCell ref="BB89:BM89"/>
    <mergeCell ref="BN89:BY89"/>
    <mergeCell ref="BZ89:CC89"/>
    <mergeCell ref="CD89:CH89"/>
    <mergeCell ref="CI89:CK89"/>
    <mergeCell ref="CL89:CO89"/>
    <mergeCell ref="CP89:CT89"/>
    <mergeCell ref="CU89:CW89"/>
    <mergeCell ref="BB90:BM90"/>
    <mergeCell ref="BN90:BY90"/>
    <mergeCell ref="BZ90:CC90"/>
    <mergeCell ref="CD90:CH90"/>
    <mergeCell ref="CI90:CK90"/>
    <mergeCell ref="CL90:CO90"/>
    <mergeCell ref="CP90:CT90"/>
    <mergeCell ref="CU90:CW90"/>
    <mergeCell ref="BB91:BM91"/>
    <mergeCell ref="BN91:BO91"/>
    <mergeCell ref="BP91:BY91"/>
    <mergeCell ref="BZ91:CK91"/>
    <mergeCell ref="CL91:CT91"/>
    <mergeCell ref="CU91:CW91"/>
    <mergeCell ref="BB92:BM92"/>
    <mergeCell ref="BN92:BY92"/>
    <mergeCell ref="BZ92:CW92"/>
    <mergeCell ref="BB93:BM93"/>
    <mergeCell ref="BN93:BY93"/>
    <mergeCell ref="BZ93:CK93"/>
    <mergeCell ref="CL93:CW93"/>
    <mergeCell ref="BB94:BM94"/>
    <mergeCell ref="BN94:BV94"/>
    <mergeCell ref="BW94:BY94"/>
    <mergeCell ref="BZ94:CK94"/>
    <mergeCell ref="CL94:CW94"/>
    <mergeCell ref="BB96:BM96"/>
    <mergeCell ref="BN96:CW96"/>
    <mergeCell ref="BB97:BM97"/>
    <mergeCell ref="BN97:BO97"/>
    <mergeCell ref="BP97:BS97"/>
    <mergeCell ref="BT97:BU97"/>
    <mergeCell ref="BV97:BY97"/>
    <mergeCell ref="BZ97:CW97"/>
    <mergeCell ref="BB98:BM98"/>
    <mergeCell ref="BN98:BY98"/>
    <mergeCell ref="BZ98:CC98"/>
    <mergeCell ref="CD98:CH98"/>
    <mergeCell ref="CI98:CK98"/>
    <mergeCell ref="CL98:CO98"/>
    <mergeCell ref="CP98:CT98"/>
    <mergeCell ref="CU98:CW98"/>
    <mergeCell ref="BB99:BM99"/>
    <mergeCell ref="BN99:BY99"/>
    <mergeCell ref="BZ99:CC99"/>
    <mergeCell ref="CD99:CH99"/>
    <mergeCell ref="CI99:CK99"/>
    <mergeCell ref="CL99:CO99"/>
    <mergeCell ref="CP99:CT99"/>
    <mergeCell ref="CU99:CW99"/>
    <mergeCell ref="BB100:BM100"/>
    <mergeCell ref="BN100:BY100"/>
    <mergeCell ref="BZ100:CC100"/>
    <mergeCell ref="CD100:CH100"/>
    <mergeCell ref="CI100:CK100"/>
    <mergeCell ref="CL100:CO100"/>
    <mergeCell ref="CP100:CT100"/>
    <mergeCell ref="CU100:CW100"/>
    <mergeCell ref="BB101:BM101"/>
    <mergeCell ref="BN101:BO101"/>
    <mergeCell ref="BP101:BY101"/>
    <mergeCell ref="BZ101:CK101"/>
    <mergeCell ref="CL101:CT101"/>
    <mergeCell ref="CU101:CW101"/>
    <mergeCell ref="BB102:BM102"/>
    <mergeCell ref="BN102:BY102"/>
    <mergeCell ref="BZ102:CW102"/>
    <mergeCell ref="BB103:BM103"/>
    <mergeCell ref="BN103:BY103"/>
    <mergeCell ref="BZ103:CK103"/>
    <mergeCell ref="CL103:CW103"/>
    <mergeCell ref="BB104:BM104"/>
    <mergeCell ref="BN104:BV104"/>
    <mergeCell ref="BW104:BY104"/>
    <mergeCell ref="BZ104:CK104"/>
    <mergeCell ref="CL104:CW104"/>
    <mergeCell ref="BB106:BM106"/>
    <mergeCell ref="BN106:CW106"/>
    <mergeCell ref="BB107:BM107"/>
    <mergeCell ref="BN107:BO107"/>
    <mergeCell ref="BP107:BS107"/>
    <mergeCell ref="BT107:BU107"/>
    <mergeCell ref="BV107:BY107"/>
    <mergeCell ref="BZ107:CW107"/>
    <mergeCell ref="BB108:BM108"/>
    <mergeCell ref="BN108:BY108"/>
    <mergeCell ref="BZ108:CC108"/>
    <mergeCell ref="CD108:CH108"/>
    <mergeCell ref="CI108:CK108"/>
    <mergeCell ref="CL108:CO108"/>
    <mergeCell ref="CP108:CT108"/>
    <mergeCell ref="CU108:CW108"/>
    <mergeCell ref="BB109:BM109"/>
    <mergeCell ref="BN109:BY109"/>
    <mergeCell ref="BZ109:CC109"/>
    <mergeCell ref="CD109:CH109"/>
    <mergeCell ref="CI109:CK109"/>
    <mergeCell ref="CL109:CO109"/>
    <mergeCell ref="CP109:CT109"/>
    <mergeCell ref="CU109:CW109"/>
    <mergeCell ref="BB110:BM110"/>
    <mergeCell ref="BN110:BY110"/>
    <mergeCell ref="BZ110:CC110"/>
    <mergeCell ref="CD110:CH110"/>
    <mergeCell ref="CI110:CK110"/>
    <mergeCell ref="CL110:CO110"/>
    <mergeCell ref="CP110:CT110"/>
    <mergeCell ref="CU110:CW110"/>
    <mergeCell ref="BB111:BM111"/>
    <mergeCell ref="BN111:BO111"/>
    <mergeCell ref="BP111:BY111"/>
    <mergeCell ref="BZ111:CK111"/>
    <mergeCell ref="CL111:CT111"/>
    <mergeCell ref="CU111:CW111"/>
    <mergeCell ref="BB112:BM112"/>
    <mergeCell ref="BN112:BY112"/>
    <mergeCell ref="BZ112:CW112"/>
    <mergeCell ref="BB113:BM113"/>
    <mergeCell ref="BN113:BY113"/>
    <mergeCell ref="BZ113:CK113"/>
    <mergeCell ref="CL113:CW113"/>
    <mergeCell ref="BB114:BM114"/>
    <mergeCell ref="BN114:BV114"/>
    <mergeCell ref="BW114:BY114"/>
    <mergeCell ref="BZ114:CK114"/>
    <mergeCell ref="CL114:CW114"/>
    <mergeCell ref="BB116:BM116"/>
    <mergeCell ref="BN116:CW116"/>
    <mergeCell ref="BB117:BM117"/>
    <mergeCell ref="BN117:BO117"/>
    <mergeCell ref="BP117:BS117"/>
    <mergeCell ref="BT117:BU117"/>
    <mergeCell ref="BV117:BY117"/>
    <mergeCell ref="BZ117:CW117"/>
    <mergeCell ref="BB118:BM118"/>
    <mergeCell ref="BN118:BY118"/>
    <mergeCell ref="BZ118:CC118"/>
    <mergeCell ref="CD118:CH118"/>
    <mergeCell ref="CI118:CK118"/>
    <mergeCell ref="CL118:CO118"/>
    <mergeCell ref="CP118:CT118"/>
    <mergeCell ref="CU118:CW118"/>
    <mergeCell ref="BB119:BM119"/>
    <mergeCell ref="BN119:BY119"/>
    <mergeCell ref="BZ119:CC119"/>
    <mergeCell ref="CD119:CH119"/>
    <mergeCell ref="CI119:CK119"/>
    <mergeCell ref="CL119:CO119"/>
    <mergeCell ref="CP119:CT119"/>
    <mergeCell ref="CU119:CW119"/>
    <mergeCell ref="BB120:BM120"/>
    <mergeCell ref="BN120:BY120"/>
    <mergeCell ref="BZ120:CC120"/>
    <mergeCell ref="CD120:CH120"/>
    <mergeCell ref="CI120:CK120"/>
    <mergeCell ref="CL120:CO120"/>
    <mergeCell ref="CP120:CT120"/>
    <mergeCell ref="CU120:CW120"/>
    <mergeCell ref="BB121:BM121"/>
    <mergeCell ref="BN121:BO121"/>
    <mergeCell ref="BP121:BY121"/>
    <mergeCell ref="BZ121:CK121"/>
    <mergeCell ref="CL121:CT121"/>
    <mergeCell ref="CU121:CW121"/>
    <mergeCell ref="BB122:BM122"/>
    <mergeCell ref="BN122:BY122"/>
    <mergeCell ref="BZ122:CW122"/>
    <mergeCell ref="BB123:BM123"/>
    <mergeCell ref="BN123:BY123"/>
    <mergeCell ref="BZ123:CK123"/>
    <mergeCell ref="CL123:CW123"/>
    <mergeCell ref="BB124:BM124"/>
    <mergeCell ref="BN124:BV124"/>
    <mergeCell ref="BW124:BY124"/>
    <mergeCell ref="BZ124:CK124"/>
    <mergeCell ref="CL124:CW124"/>
    <mergeCell ref="BB126:BM126"/>
    <mergeCell ref="BN126:CW126"/>
    <mergeCell ref="BB127:BM127"/>
    <mergeCell ref="BN127:BO127"/>
    <mergeCell ref="BP127:BS127"/>
    <mergeCell ref="BT127:BU127"/>
    <mergeCell ref="BV127:BY127"/>
    <mergeCell ref="BZ127:CW127"/>
    <mergeCell ref="BB128:BM128"/>
    <mergeCell ref="BN128:BY128"/>
    <mergeCell ref="BZ128:CC128"/>
    <mergeCell ref="CD128:CH128"/>
    <mergeCell ref="CI128:CK128"/>
    <mergeCell ref="CL128:CO128"/>
    <mergeCell ref="CP128:CT128"/>
    <mergeCell ref="CU128:CW128"/>
    <mergeCell ref="BB129:BM129"/>
    <mergeCell ref="BN129:BY129"/>
    <mergeCell ref="BZ129:CC129"/>
    <mergeCell ref="CD129:CH129"/>
    <mergeCell ref="CI129:CK129"/>
    <mergeCell ref="CL129:CO129"/>
    <mergeCell ref="CP129:CT129"/>
    <mergeCell ref="CU129:CW129"/>
    <mergeCell ref="BB130:BM130"/>
    <mergeCell ref="BN130:BY130"/>
    <mergeCell ref="BZ130:CC130"/>
    <mergeCell ref="CD130:CH130"/>
    <mergeCell ref="CI130:CK130"/>
    <mergeCell ref="CL130:CO130"/>
    <mergeCell ref="CP130:CT130"/>
    <mergeCell ref="CU130:CW130"/>
    <mergeCell ref="BB131:BM131"/>
    <mergeCell ref="BN131:BO131"/>
    <mergeCell ref="BP131:BY131"/>
    <mergeCell ref="BZ131:CK131"/>
    <mergeCell ref="CL131:CT131"/>
    <mergeCell ref="CU131:CW131"/>
    <mergeCell ref="BB132:BM132"/>
    <mergeCell ref="BN132:BY132"/>
    <mergeCell ref="BZ132:CW132"/>
    <mergeCell ref="BB133:BM133"/>
    <mergeCell ref="BN133:BY133"/>
    <mergeCell ref="BZ133:CK133"/>
    <mergeCell ref="CL133:CW133"/>
    <mergeCell ref="BB134:BM134"/>
    <mergeCell ref="BN134:BV134"/>
    <mergeCell ref="BW134:BY134"/>
    <mergeCell ref="BZ134:CK134"/>
    <mergeCell ref="CL134:CW134"/>
    <mergeCell ref="BB137:BM137"/>
    <mergeCell ref="BN137:BO137"/>
    <mergeCell ref="BP137:BS137"/>
    <mergeCell ref="BT137:BU137"/>
    <mergeCell ref="BB138:BM138"/>
    <mergeCell ref="BN138:CW138"/>
    <mergeCell ref="BV137:CB137"/>
    <mergeCell ref="CC137:CD137"/>
    <mergeCell ref="CE137:CL137"/>
    <mergeCell ref="CM137:CW137"/>
    <mergeCell ref="BB139:BM139"/>
    <mergeCell ref="BN139:BO139"/>
    <mergeCell ref="BP139:CW139"/>
    <mergeCell ref="BB140:CW140"/>
    <mergeCell ref="BB143:CW147"/>
    <mergeCell ref="BB150:CW150"/>
    <mergeCell ref="BB151:CW154"/>
    <mergeCell ref="BB157:CW161"/>
    <mergeCell ref="CR163:CS163"/>
    <mergeCell ref="CU163:CV163"/>
  </mergeCells>
  <phoneticPr fontId="3"/>
  <conditionalFormatting sqref="U16">
    <cfRule type="expression" dxfId="292" priority="488">
      <formula>SUBSTITUTE(申込日_月,"▼","")=""</formula>
    </cfRule>
  </conditionalFormatting>
  <conditionalFormatting sqref="V16:Y16">
    <cfRule type="expression" dxfId="291" priority="487">
      <formula>SUBSTITUTE(記入日_日,"▼","")=""</formula>
    </cfRule>
  </conditionalFormatting>
  <conditionalFormatting sqref="R17 N17">
    <cfRule type="expression" dxfId="290" priority="486">
      <formula>SUBSTITUTE(サービス開始希望年月_年,"▼","")=""</formula>
    </cfRule>
  </conditionalFormatting>
  <conditionalFormatting sqref="S17:U17">
    <cfRule type="expression" dxfId="289" priority="485">
      <formula>SUBSTITUTE(サービス開始希望年月_月,"▼","")=""</formula>
    </cfRule>
  </conditionalFormatting>
  <conditionalFormatting sqref="AP24">
    <cfRule type="expression" dxfId="288" priority="484">
      <formula>概要_郵便番号_1=""</formula>
    </cfRule>
  </conditionalFormatting>
  <conditionalFormatting sqref="AT24:AY24">
    <cfRule type="expression" dxfId="287" priority="483">
      <formula>本社所在地_郵便番号_2=""</formula>
    </cfRule>
  </conditionalFormatting>
  <conditionalFormatting sqref="S25">
    <cfRule type="expression" dxfId="286" priority="482">
      <formula>設立年月日_年=""</formula>
    </cfRule>
  </conditionalFormatting>
  <conditionalFormatting sqref="T25:V25">
    <cfRule type="expression" dxfId="285" priority="481">
      <formula>SUBSTITUTE(設立年月日_月,"▼","")=""</formula>
    </cfRule>
  </conditionalFormatting>
  <conditionalFormatting sqref="N57">
    <cfRule type="expression" dxfId="284" priority="476">
      <formula>主管_担当者名=""</formula>
    </cfRule>
  </conditionalFormatting>
  <conditionalFormatting sqref="AH57:AY57">
    <cfRule type="expression" dxfId="283" priority="475">
      <formula>主管_担当者名_ﾌﾘｶﾞﾅ=""</formula>
    </cfRule>
  </conditionalFormatting>
  <conditionalFormatting sqref="N59">
    <cfRule type="expression" dxfId="282" priority="473">
      <formula>主管_メールアドレス=""</formula>
    </cfRule>
  </conditionalFormatting>
  <conditionalFormatting sqref="AP60:AT60">
    <cfRule type="expression" dxfId="281" priority="470">
      <formula>主管_住所_郵便番号_1=""</formula>
    </cfRule>
  </conditionalFormatting>
  <conditionalFormatting sqref="N61">
    <cfRule type="expression" dxfId="280" priority="469">
      <formula>主管_TEL_1=""</formula>
    </cfRule>
  </conditionalFormatting>
  <conditionalFormatting sqref="R61:S61">
    <cfRule type="expression" dxfId="279" priority="468">
      <formula>主管_TEL_2=""</formula>
    </cfRule>
  </conditionalFormatting>
  <conditionalFormatting sqref="W61:X61">
    <cfRule type="expression" dxfId="278" priority="467">
      <formula>主管_TEL_3=""</formula>
    </cfRule>
  </conditionalFormatting>
  <conditionalFormatting sqref="N62">
    <cfRule type="expression" dxfId="277" priority="463">
      <formula>障害・メンテナンス等通知先_メールアドレス=""</formula>
    </cfRule>
  </conditionalFormatting>
  <conditionalFormatting sqref="AG51:AJ52">
    <cfRule type="expression" dxfId="276" priority="458">
      <formula>売上金振込先口座_金融機関コード=""</formula>
    </cfRule>
  </conditionalFormatting>
  <conditionalFormatting sqref="N54:AY54">
    <cfRule type="expression" dxfId="275" priority="454">
      <formula>売上金振込先口座_名義=""</formula>
    </cfRule>
  </conditionalFormatting>
  <conditionalFormatting sqref="N53:AY53">
    <cfRule type="expression" dxfId="274" priority="453">
      <formula>売上金振込先口座_名義_ﾌﾘｶﾞﾅ=""</formula>
    </cfRule>
  </conditionalFormatting>
  <conditionalFormatting sqref="W43:X43">
    <cfRule type="expression" dxfId="273" priority="434">
      <formula>ショップ電話番号_3=""</formula>
    </cfRule>
  </conditionalFormatting>
  <conditionalFormatting sqref="N43">
    <cfRule type="expression" dxfId="272" priority="436">
      <formula>ショップ電話番号_1=""</formula>
    </cfRule>
  </conditionalFormatting>
  <conditionalFormatting sqref="R43:S43">
    <cfRule type="expression" dxfId="271" priority="435">
      <formula>ショップ電話番号_2=""</formula>
    </cfRule>
  </conditionalFormatting>
  <conditionalFormatting sqref="AK51:AN52">
    <cfRule type="expression" dxfId="270" priority="430">
      <formula>売上金振込先口座_支店コード=""</formula>
    </cfRule>
  </conditionalFormatting>
  <conditionalFormatting sqref="N22">
    <cfRule type="expression" dxfId="269" priority="418">
      <formula>会社名=""</formula>
    </cfRule>
  </conditionalFormatting>
  <conditionalFormatting sqref="AP24:AS24">
    <cfRule type="expression" dxfId="268" priority="416">
      <formula>本社所在地_郵便番号_1=""</formula>
    </cfRule>
  </conditionalFormatting>
  <conditionalFormatting sqref="N21">
    <cfRule type="expression" dxfId="267" priority="415">
      <formula>会社名ﾌﾘｶﾞﾅ=""</formula>
    </cfRule>
  </conditionalFormatting>
  <conditionalFormatting sqref="N23">
    <cfRule type="expression" dxfId="266" priority="414">
      <formula>本社所在地ﾌﾘｶﾞﾅ=""</formula>
    </cfRule>
  </conditionalFormatting>
  <conditionalFormatting sqref="N51:V52">
    <cfRule type="expression" dxfId="265" priority="413">
      <formula>売上金振込先口座_金融機関名=""</formula>
    </cfRule>
  </conditionalFormatting>
  <conditionalFormatting sqref="N16:R16">
    <cfRule type="expression" dxfId="264" priority="412">
      <formula>SUBSTITUTE(記入日_年,"▼","")=""</formula>
    </cfRule>
  </conditionalFormatting>
  <conditionalFormatting sqref="S16:U16">
    <cfRule type="expression" dxfId="263" priority="411">
      <formula>SUBSTITUTE(記入日_月,"▼","")=""</formula>
    </cfRule>
  </conditionalFormatting>
  <conditionalFormatting sqref="N27">
    <cfRule type="expression" dxfId="262" priority="409">
      <formula>代表者氏名ﾌﾘｶﾞﾅ_姓=""</formula>
    </cfRule>
  </conditionalFormatting>
  <conditionalFormatting sqref="V27">
    <cfRule type="expression" dxfId="261" priority="408">
      <formula>代表者氏名ﾌﾘｶﾞﾅ_名=""</formula>
    </cfRule>
  </conditionalFormatting>
  <conditionalFormatting sqref="N28:N29">
    <cfRule type="expression" dxfId="260" priority="407">
      <formula>代表者氏名_姓=""</formula>
    </cfRule>
  </conditionalFormatting>
  <conditionalFormatting sqref="V28:V29">
    <cfRule type="expression" dxfId="259" priority="406">
      <formula>代表者氏名_名=""</formula>
    </cfRule>
  </conditionalFormatting>
  <conditionalFormatting sqref="N34">
    <cfRule type="expression" dxfId="258" priority="403">
      <formula>事業内容=""</formula>
    </cfRule>
  </conditionalFormatting>
  <conditionalFormatting sqref="N35">
    <cfRule type="expression" dxfId="257" priority="402">
      <formula>会社URL=""</formula>
    </cfRule>
  </conditionalFormatting>
  <conditionalFormatting sqref="W31:X31">
    <cfRule type="expression" dxfId="256" priority="377">
      <formula>会社代表電話番号_3=""</formula>
    </cfRule>
  </conditionalFormatting>
  <conditionalFormatting sqref="N31">
    <cfRule type="expression" dxfId="255" priority="379">
      <formula>会社代表電話番号_1=""</formula>
    </cfRule>
  </conditionalFormatting>
  <conditionalFormatting sqref="R31:V31">
    <cfRule type="expression" dxfId="254" priority="378">
      <formula>会社代表電話番号_2=""</formula>
    </cfRule>
  </conditionalFormatting>
  <conditionalFormatting sqref="N20:AC20">
    <cfRule type="expression" dxfId="253" priority="370">
      <formula>法人番号=""</formula>
    </cfRule>
  </conditionalFormatting>
  <conditionalFormatting sqref="N33">
    <cfRule type="expression" dxfId="252" priority="367">
      <formula>SUBSTITUTE(業種_1,"▼","")=""</formula>
    </cfRule>
  </conditionalFormatting>
  <conditionalFormatting sqref="N25">
    <cfRule type="expression" dxfId="251" priority="359">
      <formula>SUBSTITUTE(設立年月日_元号,"▼","")=""</formula>
    </cfRule>
  </conditionalFormatting>
  <conditionalFormatting sqref="Q25:S25">
    <cfRule type="expression" dxfId="250" priority="353">
      <formula>SUBSTITUTE(設立年月日_年,"▼","")=""</formula>
    </cfRule>
  </conditionalFormatting>
  <conditionalFormatting sqref="S30">
    <cfRule type="expression" dxfId="249" priority="351">
      <formula>SUBSTITUTE(申込日_年,"▼","")=""</formula>
    </cfRule>
  </conditionalFormatting>
  <conditionalFormatting sqref="T30:V30">
    <cfRule type="expression" dxfId="248" priority="350">
      <formula>SUBSTITUTE(代表者生年月日_月,"▼","")=""</formula>
    </cfRule>
  </conditionalFormatting>
  <conditionalFormatting sqref="W30:Y30">
    <cfRule type="expression" dxfId="247" priority="349">
      <formula>SUBSTITUTE(代表者生年月日_日,"▼","")=""</formula>
    </cfRule>
  </conditionalFormatting>
  <conditionalFormatting sqref="N30">
    <cfRule type="expression" dxfId="246" priority="348">
      <formula>SUBSTITUTE(代表者生年月日_元号,"▼","")=""</formula>
    </cfRule>
  </conditionalFormatting>
  <conditionalFormatting sqref="Q30:S30">
    <cfRule type="expression" dxfId="245" priority="347">
      <formula>SUBSTITUTE(代表者生年月日_年,"▼","")=""</formula>
    </cfRule>
  </conditionalFormatting>
  <conditionalFormatting sqref="N26 X26">
    <cfRule type="expression" dxfId="244" priority="341">
      <formula>資本金=""</formula>
    </cfRule>
  </conditionalFormatting>
  <conditionalFormatting sqref="X32">
    <cfRule type="expression" dxfId="243" priority="325">
      <formula>年商=""</formula>
    </cfRule>
  </conditionalFormatting>
  <conditionalFormatting sqref="N32">
    <cfRule type="expression" dxfId="242" priority="324">
      <formula>年商=""</formula>
    </cfRule>
  </conditionalFormatting>
  <conditionalFormatting sqref="N24:Q24">
    <cfRule type="expression" dxfId="241" priority="317">
      <formula>SUBSTITUTE(本社所在地_1,"▼","")=""</formula>
    </cfRule>
  </conditionalFormatting>
  <conditionalFormatting sqref="R24:X24">
    <cfRule type="expression" dxfId="240" priority="316">
      <formula>SUBSTITUTE(本社所在地_2,"▼","")=""</formula>
    </cfRule>
  </conditionalFormatting>
  <conditionalFormatting sqref="Y24:AO24">
    <cfRule type="expression" dxfId="239" priority="315">
      <formula>本社所在地_3=""</formula>
    </cfRule>
  </conditionalFormatting>
  <conditionalFormatting sqref="N41:AY41">
    <cfRule type="expression" dxfId="238" priority="310">
      <formula>ショップ名ﾌﾘｶﾞﾅ=""</formula>
    </cfRule>
  </conditionalFormatting>
  <conditionalFormatting sqref="N42:AY42">
    <cfRule type="expression" dxfId="237" priority="309">
      <formula>ショップ名=""</formula>
    </cfRule>
  </conditionalFormatting>
  <conditionalFormatting sqref="N44:AY44">
    <cfRule type="expression" dxfId="236" priority="307">
      <formula>取扱商品=""</formula>
    </cfRule>
  </conditionalFormatting>
  <conditionalFormatting sqref="N45:AY45">
    <cfRule type="expression" dxfId="235" priority="306">
      <formula>ショップURL=""</formula>
    </cfRule>
  </conditionalFormatting>
  <conditionalFormatting sqref="W51:AF52">
    <cfRule type="expression" dxfId="234" priority="305">
      <formula>売上金振込先口座_支店名=""</formula>
    </cfRule>
  </conditionalFormatting>
  <conditionalFormatting sqref="AO51:AR52">
    <cfRule type="expression" dxfId="233" priority="304">
      <formula>SUBSTITUTE(売上金振込先口座_預金種目,"▼","")=""</formula>
    </cfRule>
  </conditionalFormatting>
  <conditionalFormatting sqref="AS51:AY52">
    <cfRule type="expression" dxfId="232" priority="303">
      <formula>売上金振込先口座_口座番号=""</formula>
    </cfRule>
  </conditionalFormatting>
  <conditionalFormatting sqref="N60:Q60">
    <cfRule type="expression" dxfId="231" priority="297">
      <formula>SUBSTITUTE(主管_住所_1,"▼","")=""</formula>
    </cfRule>
  </conditionalFormatting>
  <conditionalFormatting sqref="R60:X60">
    <cfRule type="expression" dxfId="230" priority="296">
      <formula>SUBSTITUTE(主管_住所_2,"▼","")=""</formula>
    </cfRule>
  </conditionalFormatting>
  <conditionalFormatting sqref="Y60:AO60">
    <cfRule type="expression" dxfId="229" priority="295">
      <formula>主管_住所_3=""</formula>
    </cfRule>
  </conditionalFormatting>
  <conditionalFormatting sqref="AC32:AJ32">
    <cfRule type="expression" dxfId="228" priority="270">
      <formula>SUBSTITUTE(年商_年,"▼","")=""</formula>
    </cfRule>
  </conditionalFormatting>
  <conditionalFormatting sqref="AK32:AY32">
    <cfRule type="expression" dxfId="227" priority="269">
      <formula>SUBSTITUTE(年商_月,"▼","")=""</formula>
    </cfRule>
  </conditionalFormatting>
  <conditionalFormatting sqref="AU60:AY60">
    <cfRule type="expression" dxfId="226" priority="268">
      <formula>主管_住所_郵便番号_2=""</formula>
    </cfRule>
  </conditionalFormatting>
  <conditionalFormatting sqref="N66">
    <cfRule type="expression" dxfId="225" priority="267">
      <formula>SUBSTITUTE(請求書送付方法,"▼","")=""</formula>
    </cfRule>
  </conditionalFormatting>
  <conditionalFormatting sqref="AL68:AW68">
    <cfRule type="expression" dxfId="224" priority="266">
      <formula>furi_comライセンス数=""</formula>
    </cfRule>
  </conditionalFormatting>
  <conditionalFormatting sqref="N69:Y69">
    <cfRule type="expression" dxfId="223" priority="265">
      <formula>SUBSTITUTE(API連携利用,"▼","")=""</formula>
    </cfRule>
  </conditionalFormatting>
  <conditionalFormatting sqref="N68">
    <cfRule type="expression" dxfId="222" priority="264">
      <formula>SUBSTITUTE(furi_com利用有無,"▼","")=""</formula>
    </cfRule>
  </conditionalFormatting>
  <conditionalFormatting sqref="Z68:AW68">
    <cfRule type="expression" dxfId="221" priority="263">
      <formula>furi_com利用有無&lt;&gt;"利用する"</formula>
    </cfRule>
  </conditionalFormatting>
  <conditionalFormatting sqref="B68:AW68">
    <cfRule type="expression" dxfId="220" priority="262">
      <formula>AND(請求書送付方法&lt;&gt;"1 同梱　＊別送も可　（コンビニ払いのみ)",請求書送付方法&lt;&gt;"2 同梱　＊別送も可　（コンビニ、郵便局併用払い）")</formula>
    </cfRule>
  </conditionalFormatting>
  <conditionalFormatting sqref="N73">
    <cfRule type="expression" dxfId="219" priority="261">
      <formula>SUBSTITUTE(振込回数,"▼","")=""</formula>
    </cfRule>
  </conditionalFormatting>
  <conditionalFormatting sqref="Z91:AW91">
    <cfRule type="expression" dxfId="218" priority="258">
      <formula>サイト1_定期購入_取扱商品有無="□"</formula>
    </cfRule>
  </conditionalFormatting>
  <conditionalFormatting sqref="AL91:AW91">
    <cfRule type="expression" dxfId="217" priority="259">
      <formula>サイト1_定期購入サイクル=""</formula>
    </cfRule>
  </conditionalFormatting>
  <conditionalFormatting sqref="N86">
    <cfRule type="expression" dxfId="216" priority="257">
      <formula>サイト1_特商法ページURL=""</formula>
    </cfRule>
  </conditionalFormatting>
  <conditionalFormatting sqref="AD88:AK88">
    <cfRule type="expression" dxfId="215" priority="253">
      <formula>サイト1_取扱件数１=""</formula>
    </cfRule>
  </conditionalFormatting>
  <conditionalFormatting sqref="AP88:AW88">
    <cfRule type="expression" dxfId="214" priority="252">
      <formula>サイト2_平均単価１=""</formula>
    </cfRule>
  </conditionalFormatting>
  <conditionalFormatting sqref="AD89:AK89">
    <cfRule type="expression" dxfId="213" priority="251">
      <formula>AND(サイト1_取扱商材２&lt;&gt;"",サイト1_取扱件数２="")</formula>
    </cfRule>
  </conditionalFormatting>
  <conditionalFormatting sqref="AP89:AW89">
    <cfRule type="expression" dxfId="212" priority="250">
      <formula>AND(サイト1_取扱商材２&lt;&gt;"",サイト1_平均単価２="")</formula>
    </cfRule>
  </conditionalFormatting>
  <conditionalFormatting sqref="AD90:AK90">
    <cfRule type="expression" dxfId="211" priority="249">
      <formula>AND(サイト1_取扱商材３&lt;&gt;"",サイト1_取扱件数３="")</formula>
    </cfRule>
  </conditionalFormatting>
  <conditionalFormatting sqref="AP90:AW90">
    <cfRule type="expression" dxfId="210" priority="248">
      <formula>AND(サイト1_取扱商材３&lt;&gt;"",サイト1_平均単価３="")</formula>
    </cfRule>
  </conditionalFormatting>
  <conditionalFormatting sqref="B93:Y93">
    <cfRule type="expression" dxfId="209" priority="246">
      <formula>サイト1_カートシステム&lt;&gt;"Z (その他)"</formula>
    </cfRule>
  </conditionalFormatting>
  <conditionalFormatting sqref="N97:Y97">
    <cfRule type="expression" dxfId="208" priority="244">
      <formula>AND(サイト2_対象客層_法人="□",サイト2_対象客層_個人="□")</formula>
    </cfRule>
  </conditionalFormatting>
  <conditionalFormatting sqref="Z101:AW101">
    <cfRule type="expression" dxfId="207" priority="242">
      <formula>サイト2_定期購入_取扱商品有無="□"</formula>
    </cfRule>
  </conditionalFormatting>
  <conditionalFormatting sqref="AL101:AW101">
    <cfRule type="expression" dxfId="206" priority="243">
      <formula>サイト2_定期購入サイクル=""</formula>
    </cfRule>
  </conditionalFormatting>
  <conditionalFormatting sqref="N98">
    <cfRule type="expression" dxfId="205" priority="241">
      <formula>サイト2_取扱商材１=""</formula>
    </cfRule>
  </conditionalFormatting>
  <conditionalFormatting sqref="AD98:AK98">
    <cfRule type="expression" dxfId="204" priority="238">
      <formula>サイト2_取扱件数１=""</formula>
    </cfRule>
  </conditionalFormatting>
  <conditionalFormatting sqref="AP98:AW98">
    <cfRule type="expression" dxfId="203" priority="237">
      <formula>サイト2_平均単価１=""</formula>
    </cfRule>
  </conditionalFormatting>
  <conditionalFormatting sqref="AD99:AK99">
    <cfRule type="expression" dxfId="202" priority="236">
      <formula>AND(サイト2_取扱商材２&lt;&gt;"",サイト2_取扱件数２="")</formula>
    </cfRule>
  </conditionalFormatting>
  <conditionalFormatting sqref="AP99:AW99">
    <cfRule type="expression" dxfId="201" priority="235">
      <formula>AND(サイト2_取扱商材２&lt;&gt;"",サイト2_平均単価２="")</formula>
    </cfRule>
  </conditionalFormatting>
  <conditionalFormatting sqref="AD100:AK100">
    <cfRule type="expression" dxfId="200" priority="234">
      <formula>AND(サイト2_取扱商材３&lt;&gt;"",サイト2_取扱件数３="")</formula>
    </cfRule>
  </conditionalFormatting>
  <conditionalFormatting sqref="AP100:AW100">
    <cfRule type="expression" dxfId="199" priority="233">
      <formula>AND(サイト2_取扱商材３&lt;&gt;"",サイト2_平均単価３="")</formula>
    </cfRule>
  </conditionalFormatting>
  <conditionalFormatting sqref="B103:Y103">
    <cfRule type="expression" dxfId="198" priority="231">
      <formula>サイト2_カートシステム&lt;&gt;"Z (その他)"</formula>
    </cfRule>
  </conditionalFormatting>
  <conditionalFormatting sqref="B97:AW104">
    <cfRule type="expression" dxfId="197" priority="229">
      <formula>サイト2_特商法ページURL=""</formula>
    </cfRule>
  </conditionalFormatting>
  <conditionalFormatting sqref="N107:Y107">
    <cfRule type="expression" dxfId="196" priority="228">
      <formula>AND(サイト3_対象客層_法人="□",サイト3_対象客層_個人="□")</formula>
    </cfRule>
  </conditionalFormatting>
  <conditionalFormatting sqref="Z111:AW111">
    <cfRule type="expression" dxfId="195" priority="226">
      <formula>サイト3_定期購入_取扱商品有無="□"</formula>
    </cfRule>
  </conditionalFormatting>
  <conditionalFormatting sqref="AL111:AW111">
    <cfRule type="expression" dxfId="194" priority="227">
      <formula>サイト3_定期購入サイクル=""</formula>
    </cfRule>
  </conditionalFormatting>
  <conditionalFormatting sqref="N108">
    <cfRule type="expression" dxfId="193" priority="225">
      <formula>サイト3_取扱商材１=""</formula>
    </cfRule>
  </conditionalFormatting>
  <conditionalFormatting sqref="AD108:AK108">
    <cfRule type="expression" dxfId="192" priority="222">
      <formula>サイト3_取扱件数１=""</formula>
    </cfRule>
  </conditionalFormatting>
  <conditionalFormatting sqref="AP108:AW108">
    <cfRule type="expression" dxfId="191" priority="221">
      <formula>サイト3_平均単価１=""</formula>
    </cfRule>
  </conditionalFormatting>
  <conditionalFormatting sqref="AD109:AK109">
    <cfRule type="expression" dxfId="190" priority="220">
      <formula>AND(サイト3_取扱商材２&lt;&gt;"",サイト3_取扱件数２="")</formula>
    </cfRule>
  </conditionalFormatting>
  <conditionalFormatting sqref="AP109:AW109">
    <cfRule type="expression" dxfId="189" priority="219">
      <formula>AND(サイト3_取扱商材２&lt;&gt;"",サイト3_平均単価２="")</formula>
    </cfRule>
  </conditionalFormatting>
  <conditionalFormatting sqref="AD110:AK110">
    <cfRule type="expression" dxfId="188" priority="218">
      <formula>AND(サイト3_取扱商材３&lt;&gt;"",サイト3_取扱件数３="")</formula>
    </cfRule>
  </conditionalFormatting>
  <conditionalFormatting sqref="AP110:AW110">
    <cfRule type="expression" dxfId="187" priority="217">
      <formula>AND(サイト3_取扱商材３&lt;&gt;"",サイト3_平均単価３="")</formula>
    </cfRule>
  </conditionalFormatting>
  <conditionalFormatting sqref="B113:Y113">
    <cfRule type="expression" dxfId="186" priority="215">
      <formula>サイト3_カートシステム&lt;&gt;"Z (その他)"</formula>
    </cfRule>
  </conditionalFormatting>
  <conditionalFormatting sqref="B107:AW114">
    <cfRule type="expression" dxfId="185" priority="213">
      <formula>サイト3_特商法ページURL=""</formula>
    </cfRule>
  </conditionalFormatting>
  <conditionalFormatting sqref="N117:Y117">
    <cfRule type="expression" dxfId="184" priority="212">
      <formula>AND(サイト4_対象客層_法人="□",サイト4_対象客層_個人="□")</formula>
    </cfRule>
  </conditionalFormatting>
  <conditionalFormatting sqref="Z121:AW121">
    <cfRule type="expression" dxfId="183" priority="210">
      <formula>サイト4_定期購入_取扱商品有無="□"</formula>
    </cfRule>
  </conditionalFormatting>
  <conditionalFormatting sqref="AL121:AW121">
    <cfRule type="expression" dxfId="182" priority="211">
      <formula>サイト4_定期購入サイクル=""</formula>
    </cfRule>
  </conditionalFormatting>
  <conditionalFormatting sqref="N118">
    <cfRule type="expression" dxfId="181" priority="209">
      <formula>サイト4_取扱商材１=""</formula>
    </cfRule>
  </conditionalFormatting>
  <conditionalFormatting sqref="AD118:AK118">
    <cfRule type="expression" dxfId="180" priority="206">
      <formula>サイト4_取扱件数１=""</formula>
    </cfRule>
  </conditionalFormatting>
  <conditionalFormatting sqref="AP118:AW118">
    <cfRule type="expression" dxfId="179" priority="205">
      <formula>サイト4_平均単価１=""</formula>
    </cfRule>
  </conditionalFormatting>
  <conditionalFormatting sqref="AD119:AK119">
    <cfRule type="expression" dxfId="178" priority="204">
      <formula>AND(サイト4_取扱商材２&lt;&gt;"",サイト4_取扱件数２="")</formula>
    </cfRule>
  </conditionalFormatting>
  <conditionalFormatting sqref="AP119:AW119">
    <cfRule type="expression" dxfId="177" priority="203">
      <formula>AND(サイト4_取扱商材２&lt;&gt;"",サイト4_平均単価２="")</formula>
    </cfRule>
  </conditionalFormatting>
  <conditionalFormatting sqref="AD120:AK120">
    <cfRule type="expression" dxfId="176" priority="202">
      <formula>AND(サイト4_取扱商材３&lt;&gt;"",サイト4_取扱件数３="")</formula>
    </cfRule>
  </conditionalFormatting>
  <conditionalFormatting sqref="AP120:AW120">
    <cfRule type="expression" dxfId="175" priority="201">
      <formula>AND(サイト4_取扱商材３&lt;&gt;"",サイト4_平均単価３="")</formula>
    </cfRule>
  </conditionalFormatting>
  <conditionalFormatting sqref="B123:Y123">
    <cfRule type="expression" dxfId="174" priority="199">
      <formula>サイト4_カートシステム&lt;&gt;"Z (その他)"</formula>
    </cfRule>
  </conditionalFormatting>
  <conditionalFormatting sqref="B117:AW124">
    <cfRule type="expression" dxfId="173" priority="197">
      <formula>サイト4_特商法ページURL=""</formula>
    </cfRule>
  </conditionalFormatting>
  <conditionalFormatting sqref="N127:Y127">
    <cfRule type="expression" dxfId="172" priority="196">
      <formula>AND(サイト5_対象客層_法人="□",サイト5_対象客層_個人="□")</formula>
    </cfRule>
  </conditionalFormatting>
  <conditionalFormatting sqref="Z131:AW131">
    <cfRule type="expression" dxfId="171" priority="194">
      <formula>サイト5_定期購入_取扱商品有無="□"</formula>
    </cfRule>
  </conditionalFormatting>
  <conditionalFormatting sqref="AL131:AW131">
    <cfRule type="expression" dxfId="170" priority="195">
      <formula>サイト5_定期購入サイクル=""</formula>
    </cfRule>
  </conditionalFormatting>
  <conditionalFormatting sqref="N128">
    <cfRule type="expression" dxfId="169" priority="193">
      <formula>サイト5_取扱商材１=""</formula>
    </cfRule>
  </conditionalFormatting>
  <conditionalFormatting sqref="AD128:AK128">
    <cfRule type="expression" dxfId="168" priority="190">
      <formula>サイト5_取扱件数１=""</formula>
    </cfRule>
  </conditionalFormatting>
  <conditionalFormatting sqref="AP128:AW128">
    <cfRule type="expression" dxfId="167" priority="189">
      <formula>サイト5_平均単価１=""</formula>
    </cfRule>
  </conditionalFormatting>
  <conditionalFormatting sqref="AD129:AK129">
    <cfRule type="expression" dxfId="166" priority="188">
      <formula>AND(サイト5_取扱商材２&lt;&gt;"",サイト5_取扱件数２="")</formula>
    </cfRule>
  </conditionalFormatting>
  <conditionalFormatting sqref="AP129:AW129">
    <cfRule type="expression" dxfId="165" priority="187">
      <formula>AND(サイト5_取扱商材２&lt;&gt;"",サイト5_平均単価２="")</formula>
    </cfRule>
  </conditionalFormatting>
  <conditionalFormatting sqref="AD130:AK130">
    <cfRule type="expression" dxfId="164" priority="186">
      <formula>AND(サイト5_取扱商材３&lt;&gt;"",サイト5_取扱件数３="")</formula>
    </cfRule>
  </conditionalFormatting>
  <conditionalFormatting sqref="AP130:AW130">
    <cfRule type="expression" dxfId="163" priority="185">
      <formula>AND(サイト5_取扱商材３&lt;&gt;"",サイト5_平均単価３="")</formula>
    </cfRule>
  </conditionalFormatting>
  <conditionalFormatting sqref="B133:Y133">
    <cfRule type="expression" dxfId="162" priority="183">
      <formula>サイト5_カートシステム&lt;&gt;"Z (その他)"</formula>
    </cfRule>
  </conditionalFormatting>
  <conditionalFormatting sqref="B127:AW134">
    <cfRule type="expression" dxfId="161" priority="181">
      <formula>サイト5_特商法ページURL=""</formula>
    </cfRule>
  </conditionalFormatting>
  <conditionalFormatting sqref="AD33:AY33">
    <cfRule type="expression" dxfId="160" priority="180">
      <formula>SUBSTITUTE(業種_2,"▼","")=""</formula>
    </cfRule>
  </conditionalFormatting>
  <conditionalFormatting sqref="N137:V137 AC137:AE137">
    <cfRule type="expression" dxfId="159" priority="179">
      <formula>AND(顧客_同意確認_WEB="□",顧客_同意確認_チラシ="□",顧客_同意確認_電話="□")</formula>
    </cfRule>
  </conditionalFormatting>
  <conditionalFormatting sqref="B138:AW138">
    <cfRule type="expression" dxfId="158" priority="169">
      <formula>顧客_同意確認_WEB="□"</formula>
    </cfRule>
  </conditionalFormatting>
  <conditionalFormatting sqref="N138:AW138">
    <cfRule type="expression" dxfId="157" priority="171">
      <formula>顧客_同意確認_URL=""</formula>
    </cfRule>
  </conditionalFormatting>
  <conditionalFormatting sqref="B139:AW139">
    <cfRule type="expression" dxfId="156" priority="167">
      <formula>顧客_同意確認_電話="□"</formula>
    </cfRule>
  </conditionalFormatting>
  <conditionalFormatting sqref="N139:AW139">
    <cfRule type="expression" dxfId="155" priority="168">
      <formula>顧客_同意確認_電話同意事項="□"</formula>
    </cfRule>
  </conditionalFormatting>
  <conditionalFormatting sqref="V17:Y17">
    <cfRule type="expression" dxfId="154" priority="165">
      <formula>SUBSTITUTE(サービス開始希望年月_日,"▼","")=""</formula>
    </cfRule>
  </conditionalFormatting>
  <conditionalFormatting sqref="AC32:AY32">
    <cfRule type="expression" dxfId="153" priority="163">
      <formula>年商="非公開"</formula>
    </cfRule>
  </conditionalFormatting>
  <conditionalFormatting sqref="N87:Y87">
    <cfRule type="expression" dxfId="152" priority="161">
      <formula>AND(サイト1_対象客層_法人="□",サイト1_対象客層_個人="□")</formula>
    </cfRule>
  </conditionalFormatting>
  <conditionalFormatting sqref="N88:Y88">
    <cfRule type="expression" dxfId="151" priority="160">
      <formula>サイト1_取扱商材１=""</formula>
    </cfRule>
  </conditionalFormatting>
  <conditionalFormatting sqref="N70:Y70">
    <cfRule type="expression" dxfId="150" priority="159">
      <formula>SUBSTITUTE(API連携利用,"▼","")=""</formula>
    </cfRule>
  </conditionalFormatting>
  <conditionalFormatting sqref="BU16">
    <cfRule type="expression" dxfId="149" priority="158">
      <formula>SUBSTITUTE(申込日_月,"▼","")=""</formula>
    </cfRule>
  </conditionalFormatting>
  <conditionalFormatting sqref="BV16:BY16">
    <cfRule type="expression" dxfId="148" priority="157">
      <formula>SUBSTITUTE(記入日_日,"▼","")=""</formula>
    </cfRule>
  </conditionalFormatting>
  <conditionalFormatting sqref="BR17 BN17">
    <cfRule type="expression" dxfId="147" priority="156">
      <formula>SUBSTITUTE(サービス開始希望年月_年,"▼","")=""</formula>
    </cfRule>
  </conditionalFormatting>
  <conditionalFormatting sqref="BS17:BU17">
    <cfRule type="expression" dxfId="146" priority="155">
      <formula>SUBSTITUTE(サービス開始希望年月_月,"▼","")=""</formula>
    </cfRule>
  </conditionalFormatting>
  <conditionalFormatting sqref="CP24">
    <cfRule type="expression" dxfId="145" priority="154">
      <formula>概要_郵便番号_1=""</formula>
    </cfRule>
  </conditionalFormatting>
  <conditionalFormatting sqref="CT24:CY24">
    <cfRule type="expression" dxfId="144" priority="153">
      <formula>本社所在地_郵便番号_2=""</formula>
    </cfRule>
  </conditionalFormatting>
  <conditionalFormatting sqref="BS25">
    <cfRule type="expression" dxfId="143" priority="152">
      <formula>設立年月日_年=""</formula>
    </cfRule>
  </conditionalFormatting>
  <conditionalFormatting sqref="BT25:BV25">
    <cfRule type="expression" dxfId="142" priority="151">
      <formula>SUBSTITUTE(設立年月日_月,"▼","")=""</formula>
    </cfRule>
  </conditionalFormatting>
  <conditionalFormatting sqref="BN57">
    <cfRule type="expression" dxfId="141" priority="150">
      <formula>主管_担当者名=""</formula>
    </cfRule>
  </conditionalFormatting>
  <conditionalFormatting sqref="CH57:CY57">
    <cfRule type="expression" dxfId="140" priority="149">
      <formula>主管_担当者名_ﾌﾘｶﾞﾅ=""</formula>
    </cfRule>
  </conditionalFormatting>
  <conditionalFormatting sqref="BN59">
    <cfRule type="expression" dxfId="139" priority="148">
      <formula>主管_メールアドレス=""</formula>
    </cfRule>
  </conditionalFormatting>
  <conditionalFormatting sqref="CP60:CT60">
    <cfRule type="expression" dxfId="138" priority="147">
      <formula>主管_住所_郵便番号_1=""</formula>
    </cfRule>
  </conditionalFormatting>
  <conditionalFormatting sqref="BN61">
    <cfRule type="expression" dxfId="137" priority="146">
      <formula>主管_TEL_1=""</formula>
    </cfRule>
  </conditionalFormatting>
  <conditionalFormatting sqref="BR61:BS61">
    <cfRule type="expression" dxfId="136" priority="145">
      <formula>主管_TEL_2=""</formula>
    </cfRule>
  </conditionalFormatting>
  <conditionalFormatting sqref="BW61:BX61">
    <cfRule type="expression" dxfId="135" priority="144">
      <formula>主管_TEL_3=""</formula>
    </cfRule>
  </conditionalFormatting>
  <conditionalFormatting sqref="BN62">
    <cfRule type="expression" dxfId="134" priority="143">
      <formula>障害・メンテナンス等通知先_メールアドレス=""</formula>
    </cfRule>
  </conditionalFormatting>
  <conditionalFormatting sqref="CG51:CJ52">
    <cfRule type="expression" dxfId="133" priority="142">
      <formula>売上金振込先口座_金融機関コード=""</formula>
    </cfRule>
  </conditionalFormatting>
  <conditionalFormatting sqref="BN54:CY54">
    <cfRule type="expression" dxfId="132" priority="141">
      <formula>売上金振込先口座_名義=""</formula>
    </cfRule>
  </conditionalFormatting>
  <conditionalFormatting sqref="BN53:CY53">
    <cfRule type="expression" dxfId="131" priority="140">
      <formula>売上金振込先口座_名義_ﾌﾘｶﾞﾅ=""</formula>
    </cfRule>
  </conditionalFormatting>
  <conditionalFormatting sqref="BW43:BX43">
    <cfRule type="expression" dxfId="130" priority="137">
      <formula>ショップ電話番号_3=""</formula>
    </cfRule>
  </conditionalFormatting>
  <conditionalFormatting sqref="BN43">
    <cfRule type="expression" dxfId="129" priority="139">
      <formula>ショップ電話番号_1=""</formula>
    </cfRule>
  </conditionalFormatting>
  <conditionalFormatting sqref="BR43:BS43">
    <cfRule type="expression" dxfId="128" priority="138">
      <formula>ショップ電話番号_2=""</formula>
    </cfRule>
  </conditionalFormatting>
  <conditionalFormatting sqref="CK51:CN52">
    <cfRule type="expression" dxfId="127" priority="136">
      <formula>売上金振込先口座_支店コード=""</formula>
    </cfRule>
  </conditionalFormatting>
  <conditionalFormatting sqref="BN22">
    <cfRule type="expression" dxfId="126" priority="135">
      <formula>会社名=""</formula>
    </cfRule>
  </conditionalFormatting>
  <conditionalFormatting sqref="CP24:CS24">
    <cfRule type="expression" dxfId="125" priority="134">
      <formula>本社所在地_郵便番号_1=""</formula>
    </cfRule>
  </conditionalFormatting>
  <conditionalFormatting sqref="BN21">
    <cfRule type="expression" dxfId="124" priority="133">
      <formula>会社名ﾌﾘｶﾞﾅ=""</formula>
    </cfRule>
  </conditionalFormatting>
  <conditionalFormatting sqref="BN23">
    <cfRule type="expression" dxfId="123" priority="132">
      <formula>本社所在地ﾌﾘｶﾞﾅ=""</formula>
    </cfRule>
  </conditionalFormatting>
  <conditionalFormatting sqref="BN51:BV52">
    <cfRule type="expression" dxfId="122" priority="131">
      <formula>売上金振込先口座_金融機関名=""</formula>
    </cfRule>
  </conditionalFormatting>
  <conditionalFormatting sqref="BN16:BR16">
    <cfRule type="expression" dxfId="121" priority="130">
      <formula>SUBSTITUTE(記入日_年,"▼","")=""</formula>
    </cfRule>
  </conditionalFormatting>
  <conditionalFormatting sqref="BS16:BU16">
    <cfRule type="expression" dxfId="120" priority="129">
      <formula>SUBSTITUTE(記入日_月,"▼","")=""</formula>
    </cfRule>
  </conditionalFormatting>
  <conditionalFormatting sqref="BN27">
    <cfRule type="expression" dxfId="119" priority="128">
      <formula>代表者氏名ﾌﾘｶﾞﾅ_姓=""</formula>
    </cfRule>
  </conditionalFormatting>
  <conditionalFormatting sqref="BV27">
    <cfRule type="expression" dxfId="118" priority="127">
      <formula>代表者氏名ﾌﾘｶﾞﾅ_名=""</formula>
    </cfRule>
  </conditionalFormatting>
  <conditionalFormatting sqref="BN28:BN29">
    <cfRule type="expression" dxfId="117" priority="126">
      <formula>代表者氏名_姓=""</formula>
    </cfRule>
  </conditionalFormatting>
  <conditionalFormatting sqref="BV28:BV29">
    <cfRule type="expression" dxfId="116" priority="125">
      <formula>代表者氏名_名=""</formula>
    </cfRule>
  </conditionalFormatting>
  <conditionalFormatting sqref="BN34">
    <cfRule type="expression" dxfId="115" priority="124">
      <formula>事業内容=""</formula>
    </cfRule>
  </conditionalFormatting>
  <conditionalFormatting sqref="BN35">
    <cfRule type="expression" dxfId="114" priority="123">
      <formula>会社URL=""</formula>
    </cfRule>
  </conditionalFormatting>
  <conditionalFormatting sqref="BW31:BX31">
    <cfRule type="expression" dxfId="113" priority="120">
      <formula>会社代表電話番号_3=""</formula>
    </cfRule>
  </conditionalFormatting>
  <conditionalFormatting sqref="BN31">
    <cfRule type="expression" dxfId="112" priority="122">
      <formula>会社代表電話番号_1=""</formula>
    </cfRule>
  </conditionalFormatting>
  <conditionalFormatting sqref="BR31:BV31">
    <cfRule type="expression" dxfId="111" priority="121">
      <formula>会社代表電話番号_2=""</formula>
    </cfRule>
  </conditionalFormatting>
  <conditionalFormatting sqref="BN20:CC20">
    <cfRule type="expression" dxfId="110" priority="119">
      <formula>法人番号=""</formula>
    </cfRule>
  </conditionalFormatting>
  <conditionalFormatting sqref="BN25">
    <cfRule type="expression" dxfId="109" priority="117">
      <formula>SUBSTITUTE(設立年月日_元号,"▼","")=""</formula>
    </cfRule>
  </conditionalFormatting>
  <conditionalFormatting sqref="BS25">
    <cfRule type="expression" dxfId="108" priority="116">
      <formula>SUBSTITUTE(設立年月日_年,"▼","")=""</formula>
    </cfRule>
  </conditionalFormatting>
  <conditionalFormatting sqref="BY30">
    <cfRule type="expression" dxfId="107" priority="113">
      <formula>SUBSTITUTE(代表者生年月日_日,"▼","")=""</formula>
    </cfRule>
  </conditionalFormatting>
  <conditionalFormatting sqref="BN26 BX26">
    <cfRule type="expression" dxfId="106" priority="110">
      <formula>資本金=""</formula>
    </cfRule>
  </conditionalFormatting>
  <conditionalFormatting sqref="BX32">
    <cfRule type="expression" dxfId="105" priority="109">
      <formula>年商=""</formula>
    </cfRule>
  </conditionalFormatting>
  <conditionalFormatting sqref="BN32">
    <cfRule type="expression" dxfId="104" priority="108">
      <formula>年商=""</formula>
    </cfRule>
  </conditionalFormatting>
  <conditionalFormatting sqref="BN24:BQ24">
    <cfRule type="expression" dxfId="103" priority="107">
      <formula>SUBSTITUTE(本社所在地_1,"▼","")=""</formula>
    </cfRule>
  </conditionalFormatting>
  <conditionalFormatting sqref="BR24:BX24">
    <cfRule type="expression" dxfId="102" priority="106">
      <formula>SUBSTITUTE(本社所在地_2,"▼","")=""</formula>
    </cfRule>
  </conditionalFormatting>
  <conditionalFormatting sqref="BY24:CO24">
    <cfRule type="expression" dxfId="101" priority="105">
      <formula>本社所在地_3=""</formula>
    </cfRule>
  </conditionalFormatting>
  <conditionalFormatting sqref="BN41:CY41">
    <cfRule type="expression" dxfId="100" priority="104">
      <formula>ショップ名ﾌﾘｶﾞﾅ=""</formula>
    </cfRule>
  </conditionalFormatting>
  <conditionalFormatting sqref="BN42:CY42">
    <cfRule type="expression" dxfId="99" priority="103">
      <formula>ショップ名=""</formula>
    </cfRule>
  </conditionalFormatting>
  <conditionalFormatting sqref="BN44:CY44">
    <cfRule type="expression" dxfId="98" priority="102">
      <formula>取扱商品=""</formula>
    </cfRule>
  </conditionalFormatting>
  <conditionalFormatting sqref="BN45:CY45">
    <cfRule type="expression" dxfId="97" priority="101">
      <formula>ショップURL=""</formula>
    </cfRule>
  </conditionalFormatting>
  <conditionalFormatting sqref="BW51:CF52">
    <cfRule type="expression" dxfId="96" priority="100">
      <formula>売上金振込先口座_支店名=""</formula>
    </cfRule>
  </conditionalFormatting>
  <conditionalFormatting sqref="CO51:CR52">
    <cfRule type="expression" dxfId="95" priority="99">
      <formula>SUBSTITUTE(売上金振込先口座_預金種目,"▼","")=""</formula>
    </cfRule>
  </conditionalFormatting>
  <conditionalFormatting sqref="CS51:CY52">
    <cfRule type="expression" dxfId="94" priority="98">
      <formula>売上金振込先口座_口座番号=""</formula>
    </cfRule>
  </conditionalFormatting>
  <conditionalFormatting sqref="BN60:BQ60">
    <cfRule type="expression" dxfId="93" priority="97">
      <formula>SUBSTITUTE(主管_住所_1,"▼","")=""</formula>
    </cfRule>
  </conditionalFormatting>
  <conditionalFormatting sqref="BR60:BX60">
    <cfRule type="expression" dxfId="92" priority="96">
      <formula>SUBSTITUTE(主管_住所_2,"▼","")=""</formula>
    </cfRule>
  </conditionalFormatting>
  <conditionalFormatting sqref="BY60:CO60">
    <cfRule type="expression" dxfId="91" priority="95">
      <formula>主管_住所_3=""</formula>
    </cfRule>
  </conditionalFormatting>
  <conditionalFormatting sqref="CC32:CJ32">
    <cfRule type="expression" dxfId="90" priority="94">
      <formula>SUBSTITUTE(年商_年,"▼","")=""</formula>
    </cfRule>
  </conditionalFormatting>
  <conditionalFormatting sqref="CK32:CY32">
    <cfRule type="expression" dxfId="89" priority="93">
      <formula>SUBSTITUTE(年商_月,"▼","")=""</formula>
    </cfRule>
  </conditionalFormatting>
  <conditionalFormatting sqref="CU60:CY60">
    <cfRule type="expression" dxfId="88" priority="92">
      <formula>主管_住所_郵便番号_2=""</formula>
    </cfRule>
  </conditionalFormatting>
  <conditionalFormatting sqref="BN66">
    <cfRule type="expression" dxfId="87" priority="91">
      <formula>SUBSTITUTE(請求書送付方法,"▼","")=""</formula>
    </cfRule>
  </conditionalFormatting>
  <conditionalFormatting sqref="CL68:CW68">
    <cfRule type="expression" dxfId="86" priority="90">
      <formula>furi_comライセンス数=""</formula>
    </cfRule>
  </conditionalFormatting>
  <conditionalFormatting sqref="BN69:BY69">
    <cfRule type="expression" dxfId="85" priority="89">
      <formula>SUBSTITUTE(API連携利用,"▼","")=""</formula>
    </cfRule>
  </conditionalFormatting>
  <conditionalFormatting sqref="BN68">
    <cfRule type="expression" dxfId="84" priority="88">
      <formula>SUBSTITUTE(furi_com利用有無,"▼","")=""</formula>
    </cfRule>
  </conditionalFormatting>
  <conditionalFormatting sqref="BZ68:CW68">
    <cfRule type="expression" dxfId="83" priority="87">
      <formula>furi_com利用有無&lt;&gt;"利用する"</formula>
    </cfRule>
  </conditionalFormatting>
  <conditionalFormatting sqref="BB68:CW68">
    <cfRule type="expression" dxfId="82" priority="86">
      <formula>AND(請求書送付方法&lt;&gt;"1 同梱　＊別送も可　（コンビニ払いのみ)",請求書送付方法&lt;&gt;"2 同梱　＊別送も可　（コンビニ、郵便局併用払い）")</formula>
    </cfRule>
  </conditionalFormatting>
  <conditionalFormatting sqref="BN73">
    <cfRule type="expression" dxfId="81" priority="85">
      <formula>SUBSTITUTE(振込回数,"▼","")=""</formula>
    </cfRule>
  </conditionalFormatting>
  <conditionalFormatting sqref="BZ91:CW91">
    <cfRule type="expression" dxfId="80" priority="83">
      <formula>サイト1_定期購入_取扱商品有無="□"</formula>
    </cfRule>
  </conditionalFormatting>
  <conditionalFormatting sqref="CL91:CW91">
    <cfRule type="expression" dxfId="79" priority="84">
      <formula>サイト1_定期購入サイクル=""</formula>
    </cfRule>
  </conditionalFormatting>
  <conditionalFormatting sqref="BN86">
    <cfRule type="expression" dxfId="78" priority="82">
      <formula>サイト1_特商法ページURL=""</formula>
    </cfRule>
  </conditionalFormatting>
  <conditionalFormatting sqref="CD88:CK88">
    <cfRule type="expression" dxfId="77" priority="81">
      <formula>サイト1_取扱件数１=""</formula>
    </cfRule>
  </conditionalFormatting>
  <conditionalFormatting sqref="CP88:CW88">
    <cfRule type="expression" dxfId="76" priority="80">
      <formula>サイト2_平均単価１=""</formula>
    </cfRule>
  </conditionalFormatting>
  <conditionalFormatting sqref="CD89:CK89">
    <cfRule type="expression" dxfId="75" priority="79">
      <formula>AND(サイト1_取扱商材２&lt;&gt;"",サイト1_取扱件数２="")</formula>
    </cfRule>
  </conditionalFormatting>
  <conditionalFormatting sqref="CP89:CW89">
    <cfRule type="expression" dxfId="74" priority="78">
      <formula>AND(サイト1_取扱商材２&lt;&gt;"",サイト1_平均単価２="")</formula>
    </cfRule>
  </conditionalFormatting>
  <conditionalFormatting sqref="CD90:CK90">
    <cfRule type="expression" dxfId="73" priority="77">
      <formula>AND(サイト1_取扱商材３&lt;&gt;"",サイト1_取扱件数３="")</formula>
    </cfRule>
  </conditionalFormatting>
  <conditionalFormatting sqref="CP90:CW90">
    <cfRule type="expression" dxfId="72" priority="76">
      <formula>AND(サイト1_取扱商材３&lt;&gt;"",サイト1_平均単価３="")</formula>
    </cfRule>
  </conditionalFormatting>
  <conditionalFormatting sqref="BB93:BM93">
    <cfRule type="expression" dxfId="71" priority="75">
      <formula>サイト1_カートシステム&lt;&gt;"Z (その他)"</formula>
    </cfRule>
  </conditionalFormatting>
  <conditionalFormatting sqref="BN97:BY97">
    <cfRule type="expression" dxfId="70" priority="74">
      <formula>AND(サイト2_対象客層_法人="□",サイト2_対象客層_個人="□")</formula>
    </cfRule>
  </conditionalFormatting>
  <conditionalFormatting sqref="BZ101:CW101">
    <cfRule type="expression" dxfId="69" priority="72">
      <formula>サイト2_定期購入_取扱商品有無="□"</formula>
    </cfRule>
  </conditionalFormatting>
  <conditionalFormatting sqref="CL101:CW101">
    <cfRule type="expression" dxfId="68" priority="73">
      <formula>サイト2_定期購入サイクル=""</formula>
    </cfRule>
  </conditionalFormatting>
  <conditionalFormatting sqref="BN98">
    <cfRule type="expression" dxfId="67" priority="71">
      <formula>サイト2_取扱商材１=""</formula>
    </cfRule>
  </conditionalFormatting>
  <conditionalFormatting sqref="CD98:CK98">
    <cfRule type="expression" dxfId="66" priority="70">
      <formula>サイト2_取扱件数１=""</formula>
    </cfRule>
  </conditionalFormatting>
  <conditionalFormatting sqref="CP98:CW98">
    <cfRule type="expression" dxfId="65" priority="69">
      <formula>サイト2_平均単価１=""</formula>
    </cfRule>
  </conditionalFormatting>
  <conditionalFormatting sqref="CD99:CK99">
    <cfRule type="expression" dxfId="64" priority="68">
      <formula>AND(サイト2_取扱商材２&lt;&gt;"",サイト2_取扱件数２="")</formula>
    </cfRule>
  </conditionalFormatting>
  <conditionalFormatting sqref="CP99:CW99">
    <cfRule type="expression" dxfId="63" priority="67">
      <formula>AND(サイト2_取扱商材２&lt;&gt;"",サイト2_平均単価２="")</formula>
    </cfRule>
  </conditionalFormatting>
  <conditionalFormatting sqref="CD100:CK100">
    <cfRule type="expression" dxfId="62" priority="66">
      <formula>AND(サイト2_取扱商材３&lt;&gt;"",サイト2_取扱件数３="")</formula>
    </cfRule>
  </conditionalFormatting>
  <conditionalFormatting sqref="CP100:CW100">
    <cfRule type="expression" dxfId="61" priority="65">
      <formula>AND(サイト2_取扱商材３&lt;&gt;"",サイト2_平均単価３="")</formula>
    </cfRule>
  </conditionalFormatting>
  <conditionalFormatting sqref="BB103:BY103">
    <cfRule type="expression" dxfId="60" priority="64">
      <formula>サイト2_カートシステム&lt;&gt;"Z (その他)"</formula>
    </cfRule>
  </conditionalFormatting>
  <conditionalFormatting sqref="BB97:CW104">
    <cfRule type="expression" dxfId="59" priority="63">
      <formula>サイト2_特商法ページURL=""</formula>
    </cfRule>
  </conditionalFormatting>
  <conditionalFormatting sqref="BN107:BY107">
    <cfRule type="expression" dxfId="58" priority="62">
      <formula>AND(サイト3_対象客層_法人="□",サイト3_対象客層_個人="□")</formula>
    </cfRule>
  </conditionalFormatting>
  <conditionalFormatting sqref="BZ111:CW111">
    <cfRule type="expression" dxfId="57" priority="60">
      <formula>サイト3_定期購入_取扱商品有無="□"</formula>
    </cfRule>
  </conditionalFormatting>
  <conditionalFormatting sqref="CL111:CW111">
    <cfRule type="expression" dxfId="56" priority="61">
      <formula>サイト3_定期購入サイクル=""</formula>
    </cfRule>
  </conditionalFormatting>
  <conditionalFormatting sqref="BN108">
    <cfRule type="expression" dxfId="55" priority="59">
      <formula>サイト3_取扱商材１=""</formula>
    </cfRule>
  </conditionalFormatting>
  <conditionalFormatting sqref="CD108:CK108">
    <cfRule type="expression" dxfId="54" priority="58">
      <formula>サイト3_取扱件数１=""</formula>
    </cfRule>
  </conditionalFormatting>
  <conditionalFormatting sqref="CP108:CW108">
    <cfRule type="expression" dxfId="53" priority="57">
      <formula>サイト3_平均単価１=""</formula>
    </cfRule>
  </conditionalFormatting>
  <conditionalFormatting sqref="CD109:CK109">
    <cfRule type="expression" dxfId="52" priority="56">
      <formula>AND(サイト3_取扱商材２&lt;&gt;"",サイト3_取扱件数２="")</formula>
    </cfRule>
  </conditionalFormatting>
  <conditionalFormatting sqref="CP109:CW109">
    <cfRule type="expression" dxfId="51" priority="55">
      <formula>AND(サイト3_取扱商材２&lt;&gt;"",サイト3_平均単価２="")</formula>
    </cfRule>
  </conditionalFormatting>
  <conditionalFormatting sqref="CD110:CK110">
    <cfRule type="expression" dxfId="50" priority="54">
      <formula>AND(サイト3_取扱商材３&lt;&gt;"",サイト3_取扱件数３="")</formula>
    </cfRule>
  </conditionalFormatting>
  <conditionalFormatting sqref="CP110:CW110">
    <cfRule type="expression" dxfId="49" priority="53">
      <formula>AND(サイト3_取扱商材３&lt;&gt;"",サイト3_平均単価３="")</formula>
    </cfRule>
  </conditionalFormatting>
  <conditionalFormatting sqref="BB113:BY113">
    <cfRule type="expression" dxfId="48" priority="52">
      <formula>サイト3_カートシステム&lt;&gt;"Z (その他)"</formula>
    </cfRule>
  </conditionalFormatting>
  <conditionalFormatting sqref="BB107:CW114">
    <cfRule type="expression" dxfId="47" priority="51">
      <formula>サイト3_特商法ページURL=""</formula>
    </cfRule>
  </conditionalFormatting>
  <conditionalFormatting sqref="BN117:BY117">
    <cfRule type="expression" dxfId="46" priority="50">
      <formula>AND(サイト4_対象客層_法人="□",サイト4_対象客層_個人="□")</formula>
    </cfRule>
  </conditionalFormatting>
  <conditionalFormatting sqref="BZ121:CW121">
    <cfRule type="expression" dxfId="45" priority="48">
      <formula>サイト4_定期購入_取扱商品有無="□"</formula>
    </cfRule>
  </conditionalFormatting>
  <conditionalFormatting sqref="CL121:CW121">
    <cfRule type="expression" dxfId="44" priority="49">
      <formula>サイト4_定期購入サイクル=""</formula>
    </cfRule>
  </conditionalFormatting>
  <conditionalFormatting sqref="BN118">
    <cfRule type="expression" dxfId="43" priority="47">
      <formula>サイト4_取扱商材１=""</formula>
    </cfRule>
  </conditionalFormatting>
  <conditionalFormatting sqref="CD118:CK118">
    <cfRule type="expression" dxfId="42" priority="46">
      <formula>サイト4_取扱件数１=""</formula>
    </cfRule>
  </conditionalFormatting>
  <conditionalFormatting sqref="CP118:CW118">
    <cfRule type="expression" dxfId="41" priority="45">
      <formula>サイト4_平均単価１=""</formula>
    </cfRule>
  </conditionalFormatting>
  <conditionalFormatting sqref="CD119:CK119">
    <cfRule type="expression" dxfId="40" priority="44">
      <formula>AND(サイト4_取扱商材２&lt;&gt;"",サイト4_取扱件数２="")</formula>
    </cfRule>
  </conditionalFormatting>
  <conditionalFormatting sqref="CP119:CW119">
    <cfRule type="expression" dxfId="39" priority="43">
      <formula>AND(サイト4_取扱商材２&lt;&gt;"",サイト4_平均単価２="")</formula>
    </cfRule>
  </conditionalFormatting>
  <conditionalFormatting sqref="CD120:CK120">
    <cfRule type="expression" dxfId="38" priority="42">
      <formula>AND(サイト4_取扱商材３&lt;&gt;"",サイト4_取扱件数３="")</formula>
    </cfRule>
  </conditionalFormatting>
  <conditionalFormatting sqref="CP120:CW120">
    <cfRule type="expression" dxfId="37" priority="41">
      <formula>AND(サイト4_取扱商材３&lt;&gt;"",サイト4_平均単価３="")</formula>
    </cfRule>
  </conditionalFormatting>
  <conditionalFormatting sqref="BB123:BY123">
    <cfRule type="expression" dxfId="36" priority="40">
      <formula>サイト4_カートシステム&lt;&gt;"Z (その他)"</formula>
    </cfRule>
  </conditionalFormatting>
  <conditionalFormatting sqref="BB117:CW124">
    <cfRule type="expression" dxfId="35" priority="39">
      <formula>サイト4_特商法ページURL=""</formula>
    </cfRule>
  </conditionalFormatting>
  <conditionalFormatting sqref="BN127:BY127">
    <cfRule type="expression" dxfId="34" priority="38">
      <formula>AND(サイト5_対象客層_法人="□",サイト5_対象客層_個人="□")</formula>
    </cfRule>
  </conditionalFormatting>
  <conditionalFormatting sqref="BZ131:CW131">
    <cfRule type="expression" dxfId="33" priority="36">
      <formula>サイト5_定期購入_取扱商品有無="□"</formula>
    </cfRule>
  </conditionalFormatting>
  <conditionalFormatting sqref="CL131:CW131">
    <cfRule type="expression" dxfId="32" priority="37">
      <formula>サイト5_定期購入サイクル=""</formula>
    </cfRule>
  </conditionalFormatting>
  <conditionalFormatting sqref="BN128">
    <cfRule type="expression" dxfId="31" priority="35">
      <formula>サイト5_取扱商材１=""</formula>
    </cfRule>
  </conditionalFormatting>
  <conditionalFormatting sqref="CD128:CK128">
    <cfRule type="expression" dxfId="30" priority="34">
      <formula>サイト5_取扱件数１=""</formula>
    </cfRule>
  </conditionalFormatting>
  <conditionalFormatting sqref="CP128:CW128">
    <cfRule type="expression" dxfId="29" priority="33">
      <formula>サイト5_平均単価１=""</formula>
    </cfRule>
  </conditionalFormatting>
  <conditionalFormatting sqref="CD129:CK129">
    <cfRule type="expression" dxfId="28" priority="32">
      <formula>AND(サイト5_取扱商材２&lt;&gt;"",サイト5_取扱件数２="")</formula>
    </cfRule>
  </conditionalFormatting>
  <conditionalFormatting sqref="CP129:CW129">
    <cfRule type="expression" dxfId="27" priority="31">
      <formula>AND(サイト5_取扱商材２&lt;&gt;"",サイト5_平均単価２="")</formula>
    </cfRule>
  </conditionalFormatting>
  <conditionalFormatting sqref="CD130:CK130">
    <cfRule type="expression" dxfId="26" priority="30">
      <formula>AND(サイト5_取扱商材３&lt;&gt;"",サイト5_取扱件数３="")</formula>
    </cfRule>
  </conditionalFormatting>
  <conditionalFormatting sqref="CP130:CW130">
    <cfRule type="expression" dxfId="25" priority="29">
      <formula>AND(サイト5_取扱商材３&lt;&gt;"",サイト5_平均単価３="")</formula>
    </cfRule>
  </conditionalFormatting>
  <conditionalFormatting sqref="BB133:BY133">
    <cfRule type="expression" dxfId="24" priority="28">
      <formula>サイト5_カートシステム&lt;&gt;"Z (その他)"</formula>
    </cfRule>
  </conditionalFormatting>
  <conditionalFormatting sqref="BB127:CW134">
    <cfRule type="expression" dxfId="23" priority="27">
      <formula>サイト5_特商法ページURL=""</formula>
    </cfRule>
  </conditionalFormatting>
  <conditionalFormatting sqref="BB138:BM138">
    <cfRule type="expression" dxfId="22" priority="23">
      <formula>顧客_同意確認_WEB="□"</formula>
    </cfRule>
  </conditionalFormatting>
  <conditionalFormatting sqref="BB139:BM139">
    <cfRule type="expression" dxfId="21" priority="21">
      <formula>顧客_同意確認_電話="□"</formula>
    </cfRule>
  </conditionalFormatting>
  <conditionalFormatting sqref="BV17:BY17">
    <cfRule type="expression" dxfId="20" priority="20">
      <formula>SUBSTITUTE(サービス開始希望年月_日,"▼","")=""</formula>
    </cfRule>
  </conditionalFormatting>
  <conditionalFormatting sqref="CC32:CY32">
    <cfRule type="expression" dxfId="19" priority="19">
      <formula>年商="非公開"</formula>
    </cfRule>
  </conditionalFormatting>
  <conditionalFormatting sqref="BN87:BY87">
    <cfRule type="expression" dxfId="18" priority="18">
      <formula>AND(サイト1_対象客層_法人="□",サイト1_対象客層_個人="□")</formula>
    </cfRule>
  </conditionalFormatting>
  <conditionalFormatting sqref="BN88:BY88">
    <cfRule type="expression" dxfId="17" priority="17">
      <formula>サイト1_取扱商材１=""</formula>
    </cfRule>
  </conditionalFormatting>
  <conditionalFormatting sqref="BN70:BY70">
    <cfRule type="expression" dxfId="16" priority="16">
      <formula>SUBSTITUTE(API連携利用,"▼","")=""</formula>
    </cfRule>
  </conditionalFormatting>
  <conditionalFormatting sqref="BQ25:BR25">
    <cfRule type="expression" dxfId="15" priority="15">
      <formula>SUBSTITUTE(設立年月日_年,"▼","")=""</formula>
    </cfRule>
  </conditionalFormatting>
  <conditionalFormatting sqref="BS30">
    <cfRule type="expression" dxfId="14" priority="14">
      <formula>SUBSTITUTE(申込日_年,"▼","")=""</formula>
    </cfRule>
  </conditionalFormatting>
  <conditionalFormatting sqref="BT30:BV30">
    <cfRule type="expression" dxfId="13" priority="13">
      <formula>SUBSTITUTE(代表者生年月日_月,"▼","")=""</formula>
    </cfRule>
  </conditionalFormatting>
  <conditionalFormatting sqref="BW30:BX30">
    <cfRule type="expression" dxfId="12" priority="12">
      <formula>SUBSTITUTE(代表者生年月日_日,"▼","")=""</formula>
    </cfRule>
  </conditionalFormatting>
  <conditionalFormatting sqref="BN30">
    <cfRule type="expression" dxfId="11" priority="11">
      <formula>SUBSTITUTE(代表者生年月日_元号,"▼","")=""</formula>
    </cfRule>
  </conditionalFormatting>
  <conditionalFormatting sqref="BQ30:BS30">
    <cfRule type="expression" dxfId="10" priority="10">
      <formula>SUBSTITUTE(代表者生年月日_年,"▼","")=""</formula>
    </cfRule>
  </conditionalFormatting>
  <conditionalFormatting sqref="BN33">
    <cfRule type="expression" dxfId="9" priority="8">
      <formula>SUBSTITUTE(業種_1,"▼","")=""</formula>
    </cfRule>
  </conditionalFormatting>
  <conditionalFormatting sqref="CD33:CY33">
    <cfRule type="expression" dxfId="8" priority="7">
      <formula>SUBSTITUTE(業種_2,"▼","")=""</formula>
    </cfRule>
  </conditionalFormatting>
  <conditionalFormatting sqref="BN137:BV137 CC137:CE137">
    <cfRule type="expression" dxfId="7" priority="6">
      <formula>AND(顧客_同意確認_WEB="□",顧客_同意確認_チラシ="□",顧客_同意確認_電話="□")</formula>
    </cfRule>
  </conditionalFormatting>
  <conditionalFormatting sqref="BN138:CW138">
    <cfRule type="expression" dxfId="6" priority="4">
      <formula>顧客_同意確認_WEB="□"</formula>
    </cfRule>
  </conditionalFormatting>
  <conditionalFormatting sqref="BN138:CW138">
    <cfRule type="expression" dxfId="5" priority="5">
      <formula>顧客_同意確認_URL=""</formula>
    </cfRule>
  </conditionalFormatting>
  <conditionalFormatting sqref="BN139:CW139">
    <cfRule type="expression" dxfId="4" priority="2">
      <formula>顧客_同意確認_電話="□"</formula>
    </cfRule>
  </conditionalFormatting>
  <conditionalFormatting sqref="BN139:CW139">
    <cfRule type="expression" dxfId="3" priority="3">
      <formula>顧客_同意確認_電話同意事項="□"</formula>
    </cfRule>
  </conditionalFormatting>
  <conditionalFormatting sqref="BN93:BY93">
    <cfRule type="expression" dxfId="2" priority="1">
      <formula>サイト1_カートシステム&lt;&gt;"Z (その他)"</formula>
    </cfRule>
  </conditionalFormatting>
  <dataValidations xWindow="386" yWindow="743" count="67">
    <dataValidation type="textLength" imeMode="off" operator="equal" showInputMessage="1" showErrorMessage="1" errorTitle="入力エラー" error="半角で入力してください。" sqref="R15:S15 U15:V15 X15 V18:W18 AA18:AB18 AP49 R18:S18 AS49 AV49 N49:AE49 BR15:BS15 BU15:BV15 BX15 BV18:BW18 CA18:CB18 CP49 BR18:BS18 CS49 CV49 BN49:CE49">
      <formula1>LENB(N15)</formula1>
    </dataValidation>
    <dataValidation type="textLength" imeMode="hiragana" operator="equal" showInputMessage="1" showErrorMessage="1" errorTitle="入力エラー" error="全角で入力してください。" sqref="N39:P39 N55:P55 N71:P71 BN39:BP39 BN55:BP55 BN71:BP71">
      <formula1>LENB(N39)/2</formula1>
    </dataValidation>
    <dataValidation type="textLength" imeMode="halfKatakana" operator="equal" showErrorMessage="1" errorTitle="入力ｴﾗｰ" error="半角で入力してください。" promptTitle="30" sqref="Q71:AY71 Q55:AZ55 Q39:AZ39 BQ71:CY71 BQ55:CZ55 BQ39:CZ39">
      <formula1>LENB(Q39)</formula1>
    </dataValidation>
    <dataValidation type="textLength" imeMode="off" operator="equal" allowBlank="1" showInputMessage="1" showErrorMessage="1" errorTitle="入力エラー" error="半角で入力してください。" sqref="AW49:AZ49 AQ49:AR49 AT49:AU49 AJ49:AO49 CW49:CZ49 CQ49:CR49 CT49:CU49 CJ49:CO49">
      <formula1>LENB(AJ49)</formula1>
    </dataValidation>
    <dataValidation type="textLength" imeMode="halfKatakana" operator="equal" showErrorMessage="1" errorTitle="入力ｴﾗｰ" error="半角で入力してください。" promptTitle="60" sqref="AD20:AF20 CD20:CF20">
      <formula1>LENB(AD20)</formula1>
    </dataValidation>
    <dataValidation type="textLength" imeMode="halfAlpha" operator="greaterThanOrEqual" errorTitle="入力エラー" error="半角で入力してください。" promptTitle="100" sqref="AZ38 CZ38">
      <formula1>0</formula1>
    </dataValidation>
    <dataValidation type="list" imeMode="disabled" allowBlank="1" showInputMessage="1" showErrorMessage="1" errorTitle="記入内容エラー" error="リストから選択してください。" sqref="T30:U30 S16:T17 T25:U25 BT25:BU25 BS16:BT17 BT30:BU30">
      <formula1>月</formula1>
    </dataValidation>
    <dataValidation type="list" imeMode="disabled" allowBlank="1" showInputMessage="1" showErrorMessage="1" errorTitle="記入内容エラー" error="リストから選択してください。" sqref="W30:X30 V16:W17 BV16:BW17 BW30:BX30">
      <formula1>日</formula1>
    </dataValidation>
    <dataValidation imeMode="halfAlpha" allowBlank="1" showInputMessage="1" showErrorMessage="1" sqref="AY24 AD43 AZ59 AU163 AR163 CY24 CD43 CZ59 CU163 CR163"/>
    <dataValidation type="textLength" imeMode="hiragana" operator="equal" showErrorMessage="1" errorTitle="入力エラー" error="全角で入力してください。" promptTitle="40" sqref="N44 N42 BN44 BN42">
      <formula1>LENB(N42)/2</formula1>
    </dataValidation>
    <dataValidation imeMode="hiragana" allowBlank="1" showInputMessage="1" showErrorMessage="1" sqref="Y60:AO60 Y24:AO24 P54:AZ54 N58:AZ58 V29 BY60:CO60 BY24:CO24 BP54:CZ54 BN58:CZ58 BV29"/>
    <dataValidation type="list" imeMode="hiragana" allowBlank="1" showInputMessage="1" showErrorMessage="1" errorTitle="記入内容エラー" error="リストから選択してください。" sqref="AO52:AR53 CO52:CR53">
      <formula1>預金種別</formula1>
    </dataValidation>
    <dataValidation type="list" imeMode="disabled" allowBlank="1" showInputMessage="1" showErrorMessage="1" errorTitle="記入内容エラー" error="リストから選択してください。" promptTitle="記入日" prompt="本書類の記入日をご記入ください。（西暦年・月・日）" sqref="N16:Q16 BN16:BQ16">
      <formula1>西暦年</formula1>
    </dataValidation>
    <dataValidation type="list" imeMode="disabled" allowBlank="1" showInputMessage="1" showErrorMessage="1" errorTitle="記入内容エラー" error="リストから選択してください。" promptTitle="サービス開始年月日" prompt="DSK後払いのサービス開始年月日、記入日から1ヶ月以上先の年月をご記入ください。（西暦年・月・日）" sqref="N17:Q17 BN17:BQ17">
      <formula1>西暦年</formula1>
    </dataValidation>
    <dataValidation type="list" imeMode="disabled" allowBlank="1" showInputMessage="1" showErrorMessage="1" errorTitle="記入内容エラー" error="リストから選択してください。" sqref="Q30:R30 BQ30:BR30">
      <formula1>INDIRECT(代表者生年月日_元号)</formula1>
    </dataValidation>
    <dataValidation imeMode="halfAlpha" allowBlank="1" showInputMessage="1" showErrorMessage="1" promptTitle="法人番号" prompt="会社の法人番号（13桁）をご記入ください。" sqref="N20:Z20 BN20:BZ20"/>
    <dataValidation type="list" imeMode="halfAlpha" allowBlank="1" showInputMessage="1" showErrorMessage="1" errorTitle="記入内容エラー" error="リストから選択してください。" promptTitle="業種" prompt="会社の業種をご記入ください。" sqref="N33:AC33 BN33:CC33">
      <formula1>業種リスト</formula1>
    </dataValidation>
    <dataValidation type="textLength" imeMode="disabled" operator="equal" allowBlank="1" showInputMessage="1" showErrorMessage="1" errorTitle="桁数エラー" error="郵便番号は3桁で入力してください。" promptTitle="本社所在地 郵便番号" prompt="左記「本社所在地」の郵便番号をご記入ください。" sqref="AQ24:AS24 CQ24:CS24">
      <formula1>3</formula1>
    </dataValidation>
    <dataValidation imeMode="halfKatakana" allowBlank="1" showInputMessage="1" showErrorMessage="1" sqref="P53:AZ53 BP53:CZ53"/>
    <dataValidation imeMode="halfAlpha" allowBlank="1" showInputMessage="1" showErrorMessage="1" promptTitle="障害・メンテナンス等通知先　E-Mail" prompt="ペーパーレス決済サービスの障害発生時の障害報、システム変更やメンテナンス予定等の案内の通知先となる提携先様ご担当者のメールアドレスをご記入ください。複数記入の場合は”,”（カンマ）で区切ってご記入ください。" sqref="AZ62:AZ63 CZ62:CZ63"/>
    <dataValidation imeMode="hiragana" allowBlank="1" showInputMessage="1" showErrorMessage="1" promptTitle="会社名" prompt="登記事項証明書の「商号（または名称等）」に記載の会社名をご記入ください。" sqref="N22:AY22 BN22:CY22"/>
    <dataValidation imeMode="halfKatakana" allowBlank="1" showInputMessage="1" showErrorMessage="1" promptTitle="会社名ﾌﾘｶﾞﾅ" prompt="下記「会社名」のフリガナをご記入ください。" sqref="AZ21 CZ21"/>
    <dataValidation imeMode="halfKatakana" allowBlank="1" showInputMessage="1" showErrorMessage="1" promptTitle="本社所在地フリガナ" prompt="下記「本社所在地」のフリガナをご記入ください。" sqref="N23:AY23 BN23:CY23"/>
    <dataValidation imeMode="hiragana" allowBlank="1" showInputMessage="1" showErrorMessage="1" promptTitle="事業内容" prompt="会社の事業内容をご記入ください。" sqref="N34:AY34 BN34:CY34"/>
    <dataValidation imeMode="off" allowBlank="1" showInputMessage="1" showErrorMessage="1" promptTitle="会社URL" prompt="会社ホームページのトップページのURLをご記入ください。会社ホームページがない場合は、ショップのトップページのURLをご記入ください。" sqref="N35:AY35 BN35:CY35"/>
    <dataValidation imeMode="hiragana" allowBlank="1" showInputMessage="1" showErrorMessage="1" promptTitle="代表者氏名" prompt="会社の代表者の氏名をご記入ください。" sqref="N29 BN29"/>
    <dataValidation type="list" imeMode="halfAlpha" allowBlank="1" showInputMessage="1" showErrorMessage="1" errorTitle="記入内容エラー" error="リストから選択してください。" promptTitle="設立年月" prompt="登記事項証明書の「会社設立の年月日（または法人設立の年月日等）」に記載の年月をご記入ください。（和暦元号・年・月）" sqref="N25:P25 BN25:BP25">
      <formula1>元号</formula1>
    </dataValidation>
    <dataValidation type="list" imeMode="disabled" allowBlank="1" showInputMessage="1" showErrorMessage="1" errorTitle="記入内容エラー" error="リストから選択してください。" sqref="Q25:R25 BQ25:BR25">
      <formula1>INDIRECT(設立年月日_元号)</formula1>
    </dataValidation>
    <dataValidation type="list" imeMode="halfAlpha" allowBlank="1" showInputMessage="1" showErrorMessage="1" errorTitle="記入内容エラー" error="リストから選択してください。" promptTitle="代表者生年月日" prompt="会社の代表者の生年月日を和暦でご記入ください。" sqref="N30:P30 BN30:BP30">
      <formula1>元号２</formula1>
    </dataValidation>
    <dataValidation type="list" imeMode="hiragana" allowBlank="1" showInputMessage="1" showErrorMessage="1" promptTitle="本社所在地" prompt="登記事項証明書の「本店（または主たる事務所等）」に記載の住所をご記入ください。" sqref="N24:Q24 BN24:BQ24">
      <formula1>都道府県</formula1>
    </dataValidation>
    <dataValidation type="list" imeMode="hiragana" allowBlank="1" showInputMessage="1" showErrorMessage="1" sqref="R24:X24 BR24:BX24">
      <formula1>INDIRECT(本社所在地_1)</formula1>
    </dataValidation>
    <dataValidation type="list" imeMode="hiragana" allowBlank="1" showInputMessage="1" showErrorMessage="1" sqref="N60:Q60 BN60:BQ60">
      <formula1>都道府県</formula1>
    </dataValidation>
    <dataValidation type="list" allowBlank="1" showInputMessage="1" showErrorMessage="1" sqref="AD32:AH32 CD32:CH32">
      <formula1>西暦年２</formula1>
    </dataValidation>
    <dataValidation type="list" allowBlank="1" showInputMessage="1" showErrorMessage="1" sqref="AK32:AL32 CK32:CL32">
      <formula1>月</formula1>
    </dataValidation>
    <dataValidation type="list" imeMode="hiragana" allowBlank="1" showInputMessage="1" showErrorMessage="1" sqref="R60:X60 BR60:BX60">
      <formula1>INDIRECT(主管_住所_1)</formula1>
    </dataValidation>
    <dataValidation imeMode="disabled" allowBlank="1" showInputMessage="1" showErrorMessage="1" sqref="AD128:AH130 S31:V31 AP128:AT130 S43:V43 X43:AC43 N134:V134 AS53:AY53 AG53:AN53 S61:V61 X61:AC61 AL131:AT131 X31 AD88:AH90 AP88:AT90 AL91:AT91 N94:V94 AP98:AT100 AL101:AT101 AD98:AH100 N104:V104 AP108:AT110 AL111:AT111 AD108:AH110 N114:V114 AP118:AT120 AL121:AT121 AD118:AH120 N124:V124 CD128:CH130 BS31:BV31 CP128:CT130 BS43:BV43 BX43:CC43 BN134:BV134 CS53:CY53 CG53:CN53 BS61:BV61 BX61:CC61 CL131:CT131 BX31 CD88:CH90 CP88:CT90 CL91:CT91 BN94:BV94 CP98:CT100 CL101:CT101 CD98:CH100 BN104:BV104 CP108:CT110 CL111:CT111 CD108:CH110 BN114:BV114 CP118:CT120 CL121:CT121 CD118:CH120 BN124:BV124"/>
    <dataValidation imeMode="disabled" allowBlank="1" showInputMessage="1" showErrorMessage="1" promptTitle="資本金" prompt="登記事項証明書の「資本金の額」に記載の金額をご記入ください。" sqref="N26:W26 BN26:BW26"/>
    <dataValidation imeMode="disabled" allowBlank="1" showInputMessage="1" showErrorMessage="1" promptTitle="会社代表電話番号" prompt="会社の代表電話番号をご記入ください。" sqref="N31:Q31 BN31:BQ31"/>
    <dataValidation allowBlank="1" showInputMessage="1" showErrorMessage="1" promptTitle="年商" prompt="会社の年商をご記入ください。設立後の最初の決算が到来していない場合は見込み金額、非公開の場合は”非公開”とご記入ください。" sqref="N32:W32 BN32:BW32"/>
    <dataValidation type="textLength" imeMode="off" operator="greaterThanOrEqual" errorTitle="入力エラー" error="半角で入力してください。" promptTitle="100" sqref="N45:AY45 BN45:CY45">
      <formula1>0</formula1>
    </dataValidation>
    <dataValidation imeMode="off" allowBlank="1" showInputMessage="1" showErrorMessage="1" sqref="N59:AY59 N138:AW138 N86:AW86 N96:AW96 N106:AW106 N116:AW116 N126:AW126 BN59:CY59 BN126:CW126 BN86:CW86 BN96:CW96 BN106:CW106 BN116:CW116 BN138:CW138"/>
    <dataValidation imeMode="disabled" allowBlank="1" showInputMessage="1" showErrorMessage="1" promptTitle="主管部署　TEL" prompt="ご担当者の電話番号をご記入ください。" sqref="N61:Q61 BN61:BQ61"/>
    <dataValidation imeMode="off" allowBlank="1" showInputMessage="1" showErrorMessage="1" promptTitle="障害・メンテナンス等通知先　E-Mail" prompt="障害発生時の障害報、システム変更やメンテナンス予定等の案内の通知先となる提携先様ご担当者のメールアドレスをご記入ください。" sqref="N62:AY63 BN62:CY63"/>
    <dataValidation imeMode="hiragana" allowBlank="1" showInputMessage="1" showErrorMessage="1" promptTitle="主管部署　担当者名～郵便番号" prompt="主管部署　ご担当者の担当者名～郵便番号をご記入ください。" sqref="N57:AG57 AI57:AX57 BN57:CG57 CI57:CX57"/>
    <dataValidation imeMode="disabled" allowBlank="1" showInputMessage="1" showErrorMessage="1" promptTitle="ショップ電話番号" prompt="ショップの電話番号をご記入ください。" sqref="N43:Q43 BN43:BQ43"/>
    <dataValidation type="list" imeMode="hiragana" allowBlank="1" showInputMessage="1" showErrorMessage="1" errorTitle="記入内容エラー" error="リストから選択してください。" sqref="N68:Y70 BN68:BY70">
      <formula1>利用有無</formula1>
    </dataValidation>
    <dataValidation allowBlank="1" showInputMessage="1" showErrorMessage="1" errorTitle="記入内容エラー" error="リストから選択してください。" sqref="AR68:AW68 CR68:CW68"/>
    <dataValidation imeMode="disabled" allowBlank="1" showInputMessage="1" showErrorMessage="1" errorTitle="記入内容エラー" error="リストから選択してください。" sqref="AL68 CL68"/>
    <dataValidation type="list" imeMode="hiragana" allowBlank="1" showInputMessage="1" showErrorMessage="1" errorTitle="記入内容エラー" error="リストから選択してください。" sqref="N66 BN66">
      <formula1>請求書送付方法リスト</formula1>
    </dataValidation>
    <dataValidation type="list" imeMode="halfAlpha" allowBlank="1" showInputMessage="1" showErrorMessage="1" errorTitle="記入内容エラー" error="リストから選択してください。" promptTitle="振込回数" prompt="DSK後払いの立替金の振込回数をご記入ください。" sqref="N73:Y73 BN73:BY73">
      <formula1>支払回数リスト</formula1>
    </dataValidation>
    <dataValidation type="list" showInputMessage="1" showErrorMessage="1" sqref="N91:O91 N101:O101 N111:O111 N121:O121 N131:O131 BN91:BO91 BN101:BO101 BN111:BO111 BN121:BO121 BN131:BO131">
      <formula1>"□,■"</formula1>
    </dataValidation>
    <dataValidation type="list" showInputMessage="1" showErrorMessage="1" sqref="N92:Y92 N102:Y102 N112:Y112 N122:Y122 N132:Y132 BN92:BY92 BN102:BY102 BN112:BY112 BN122:BY122 BN132:BY132">
      <formula1>カート会社リスト</formula1>
    </dataValidation>
    <dataValidation type="list" showInputMessage="1" showErrorMessage="1" sqref="N87:O87 T87:U87 N97:O97 T97:U97 N107:O107 T107:U107 N117:O117 T117:U117 N127:O127 T127:U127 T137:U137 AC137:AD137 N137:O137 N139:O139 BN87:BO87 BT87:BU87 BN97:BO97 BT97:BU97 BN107:BO107 BT107:BU107 BN117:BO117 BT117:BU117 BN127:BO127 BT127:BU127 BT137:BU137 CC137:CD137 BN137:BO137 BN139:BO139">
      <formula1>有無</formula1>
    </dataValidation>
    <dataValidation imeMode="hiragana" operator="equal" allowBlank="1" showInputMessage="1" showErrorMessage="1" errorTitle="入力エラー" error="全角で入力してください。" sqref="A148:AW148 A155:AW155 BA148:CW148 BA155:CW155"/>
    <dataValidation type="textLength" imeMode="hiragana" operator="greaterThanOrEqual" allowBlank="1" showInputMessage="1" showErrorMessage="1" errorTitle="入力エラー" error="全角で入力してください。" sqref="A143:A147 B143 BA143:BA147 BB143">
      <formula1>0</formula1>
    </dataValidation>
    <dataValidation type="textLength" imeMode="hiragana" operator="greaterThanOrEqual" allowBlank="1" showInputMessage="1" errorTitle="入力エラー" error="全角で入力してください。" sqref="B157:B159 A157:A162 A150:A154 B150:B151 BB157:BB159 BA157:BA162 BA150:BA154 BB150:BB151">
      <formula1>0</formula1>
    </dataValidation>
    <dataValidation type="list" allowBlank="1" showInputMessage="1" showErrorMessage="1" sqref="AD33:AY33 CD33:CY33">
      <formula1>INDIRECT(業種_1)</formula1>
    </dataValidation>
    <dataValidation imeMode="fullKatakana" operator="equal" showErrorMessage="1" promptTitle="30" sqref="V27:AC27 BV27:CC27"/>
    <dataValidation type="textLength" imeMode="fullKatakana" operator="equal" allowBlank="1" showInputMessage="1" showErrorMessage="1" errorTitle="入力エラー" error="全角カナで入力してください。" promptTitle="会社名フリガナ" prompt="下記「会社名」のフリガナをご記入ください。" sqref="N21:AY21 BN21:CY21">
      <formula1>LENB(会社名ﾌﾘｶﾞﾅ)/2</formula1>
    </dataValidation>
    <dataValidation allowBlank="1" showInputMessage="1" showErrorMessage="1" promptTitle="代表者氏名フリガナ" prompt="下記「代表者氏名」のフリガナをご記入ください。" sqref="N27:U27 BN27:BU27"/>
    <dataValidation imeMode="fullKatakana" operator="equal" showErrorMessage="1" errorTitle="入力ｴﾗｰ" error="半角で入力してください。" promptTitle="60" sqref="N41:AY41 BN41:CY41"/>
    <dataValidation type="textLength" imeMode="disabled" operator="equal" allowBlank="1" showInputMessage="1" showErrorMessage="1" errorTitle="桁数エラー" error="郵便番号は4桁で入力してください。" sqref="AU24:AX24 CU24:CX24">
      <formula1>4</formula1>
    </dataValidation>
    <dataValidation type="textLength" imeMode="disabled" operator="equal" allowBlank="1" showInputMessage="1" showErrorMessage="1" errorTitle="桁数エラー" error="金融機関コードは4桁で入力してください" sqref="AG52:AJ52 CG52:CJ52">
      <formula1>4</formula1>
    </dataValidation>
    <dataValidation type="textLength" imeMode="disabled" operator="equal" allowBlank="1" showInputMessage="1" showErrorMessage="1" errorTitle="桁数エラー" error="支店コードは3桁で入力してください" sqref="AK52:AN52 CK52:CN52">
      <formula1>3</formula1>
    </dataValidation>
    <dataValidation type="textLength" imeMode="disabled" operator="equal" allowBlank="1" showInputMessage="1" showErrorMessage="1" errorTitle="桁数エラー" error="口座番号は7桁で入力してください" sqref="AS52:AY52 CS52:CY52">
      <formula1>7</formula1>
    </dataValidation>
    <dataValidation type="textLength" imeMode="disabled" operator="equal" allowBlank="1" showInputMessage="1" showErrorMessage="1" errorTitle="桁数エラー" error="郵便番号は3桁で入力してください" sqref="AQ60:AS60 CQ60:CS60">
      <formula1>3</formula1>
    </dataValidation>
    <dataValidation type="textLength" imeMode="disabled" operator="equal" allowBlank="1" showInputMessage="1" showErrorMessage="1" errorTitle="桁数エラー" error="郵便番号は4桁で入力してください" sqref="AU60:AX60 CU60:CX60">
      <formula1>4</formula1>
    </dataValidation>
  </dataValidations>
  <printOptions horizontalCentered="1"/>
  <pageMargins left="0.39370078740157483" right="0.39370078740157483" top="0.39370078740157483" bottom="0.39370078740157483" header="0.19685039370078741" footer="0.19685039370078741"/>
  <pageSetup paperSize="9" scale="67" orientation="portrait" r:id="rId1"/>
  <headerFooter alignWithMargins="0">
    <oddFooter>&amp;L&amp;"メイリオ,レギュラー"&amp;8&amp;F&amp;C&amp;"メイリオ,レギュラー"&amp;P/&amp;N&amp;R&amp;"メイリオ,レギュラー"株式会社電算システム</oddFooter>
  </headerFooter>
  <rowBreaks count="1" manualBreakCount="1">
    <brk id="83" max="51" man="1"/>
  </rowBreaks>
  <colBreaks count="1" manualBreakCount="1">
    <brk id="52" max="16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right_Sheet2"/>
  <dimension ref="A1:BB15"/>
  <sheetViews>
    <sheetView showGridLines="0" view="pageBreakPreview" zoomScaleNormal="100" zoomScaleSheetLayoutView="100" workbookViewId="0">
      <selection activeCell="R4" sqref="R4:AW4"/>
    </sheetView>
  </sheetViews>
  <sheetFormatPr defaultColWidth="9" defaultRowHeight="18.75" x14ac:dyDescent="0.15"/>
  <cols>
    <col min="1" max="49" width="2.625" style="21" customWidth="1"/>
    <col min="50" max="76" width="2.75" style="5" customWidth="1"/>
    <col min="77" max="16384" width="9" style="5"/>
  </cols>
  <sheetData>
    <row r="1" spans="1:54" ht="6" customHeight="1" x14ac:dyDescent="0.15">
      <c r="AI1" s="117"/>
      <c r="AJ1" s="117"/>
      <c r="AK1" s="117"/>
      <c r="AL1" s="117"/>
      <c r="AM1" s="117"/>
      <c r="AN1" s="117"/>
      <c r="AO1" s="117"/>
      <c r="AS1" s="22"/>
      <c r="AT1" s="22"/>
      <c r="AU1" s="22"/>
    </row>
    <row r="2" spans="1:54" s="6" customFormat="1" ht="24.75" customHeight="1" x14ac:dyDescent="0.15">
      <c r="A2" s="20"/>
      <c r="B2" s="499" t="s">
        <v>1404</v>
      </c>
      <c r="C2" s="499"/>
      <c r="D2" s="499"/>
      <c r="E2" s="499"/>
      <c r="F2" s="499"/>
      <c r="G2" s="499"/>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20"/>
      <c r="AY2" s="20"/>
      <c r="AZ2" s="20"/>
      <c r="BA2" s="20"/>
    </row>
    <row r="3" spans="1:54" ht="6" customHeight="1" x14ac:dyDescent="0.15">
      <c r="A3" s="37"/>
      <c r="B3" s="37"/>
      <c r="C3" s="22"/>
      <c r="D3" s="22"/>
      <c r="E3" s="22"/>
      <c r="F3" s="22"/>
      <c r="G3" s="22"/>
      <c r="H3" s="22"/>
      <c r="I3" s="22"/>
      <c r="J3" s="22"/>
      <c r="K3" s="22"/>
      <c r="L3" s="22"/>
      <c r="M3" s="22"/>
      <c r="N3" s="22"/>
      <c r="O3" s="22"/>
      <c r="P3" s="22"/>
      <c r="Q3" s="90"/>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8"/>
      <c r="AY3" s="8"/>
      <c r="AZ3" s="8"/>
      <c r="BA3" s="8"/>
      <c r="BB3" s="8"/>
    </row>
    <row r="4" spans="1:54" s="10" customFormat="1" ht="33.6" customHeight="1" x14ac:dyDescent="0.15">
      <c r="A4" s="34"/>
      <c r="B4" s="689" t="s">
        <v>1405</v>
      </c>
      <c r="C4" s="690"/>
      <c r="D4" s="690"/>
      <c r="E4" s="690"/>
      <c r="F4" s="690"/>
      <c r="G4" s="690"/>
      <c r="H4" s="690"/>
      <c r="I4" s="690"/>
      <c r="J4" s="690"/>
      <c r="K4" s="690"/>
      <c r="L4" s="690"/>
      <c r="M4" s="690"/>
      <c r="N4" s="690"/>
      <c r="O4" s="690"/>
      <c r="P4" s="690"/>
      <c r="Q4" s="691"/>
      <c r="R4" s="692"/>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4"/>
    </row>
    <row r="5" spans="1:54" s="10" customFormat="1" ht="33.6" customHeight="1" x14ac:dyDescent="0.15">
      <c r="A5" s="34"/>
      <c r="B5" s="689" t="s">
        <v>1406</v>
      </c>
      <c r="C5" s="690"/>
      <c r="D5" s="690"/>
      <c r="E5" s="690"/>
      <c r="F5" s="690"/>
      <c r="G5" s="690"/>
      <c r="H5" s="690"/>
      <c r="I5" s="690"/>
      <c r="J5" s="690"/>
      <c r="K5" s="690"/>
      <c r="L5" s="690"/>
      <c r="M5" s="690"/>
      <c r="N5" s="690"/>
      <c r="O5" s="690"/>
      <c r="P5" s="690"/>
      <c r="Q5" s="691"/>
      <c r="R5" s="686"/>
      <c r="S5" s="687"/>
      <c r="T5" s="687"/>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c r="AT5" s="687"/>
      <c r="AU5" s="687"/>
      <c r="AV5" s="687"/>
      <c r="AW5" s="688"/>
    </row>
    <row r="6" spans="1:54" s="10" customFormat="1" ht="33.6" customHeight="1" x14ac:dyDescent="0.15">
      <c r="A6" s="34"/>
      <c r="B6" s="685" t="s">
        <v>1407</v>
      </c>
      <c r="C6" s="685"/>
      <c r="D6" s="685"/>
      <c r="E6" s="685"/>
      <c r="F6" s="685"/>
      <c r="G6" s="685"/>
      <c r="H6" s="685"/>
      <c r="I6" s="685"/>
      <c r="J6" s="685"/>
      <c r="K6" s="685"/>
      <c r="L6" s="685"/>
      <c r="M6" s="685"/>
      <c r="N6" s="685"/>
      <c r="O6" s="685"/>
      <c r="P6" s="685"/>
      <c r="Q6" s="685"/>
      <c r="R6" s="686"/>
      <c r="S6" s="687"/>
      <c r="T6" s="68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c r="AT6" s="687"/>
      <c r="AU6" s="687"/>
      <c r="AV6" s="687"/>
      <c r="AW6" s="688"/>
    </row>
    <row r="7" spans="1:54" s="10" customFormat="1" ht="33.6" customHeight="1" x14ac:dyDescent="0.15">
      <c r="A7" s="34"/>
      <c r="B7" s="685" t="s">
        <v>1408</v>
      </c>
      <c r="C7" s="685"/>
      <c r="D7" s="685"/>
      <c r="E7" s="685"/>
      <c r="F7" s="685"/>
      <c r="G7" s="685"/>
      <c r="H7" s="685"/>
      <c r="I7" s="685"/>
      <c r="J7" s="685"/>
      <c r="K7" s="685"/>
      <c r="L7" s="685"/>
      <c r="M7" s="685"/>
      <c r="N7" s="685"/>
      <c r="O7" s="685"/>
      <c r="P7" s="685"/>
      <c r="Q7" s="685"/>
      <c r="R7" s="686"/>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8"/>
    </row>
    <row r="8" spans="1:54" s="10" customFormat="1" ht="33.6" customHeight="1" x14ac:dyDescent="0.15">
      <c r="A8" s="34"/>
      <c r="B8" s="685" t="s">
        <v>1409</v>
      </c>
      <c r="C8" s="685"/>
      <c r="D8" s="685"/>
      <c r="E8" s="685"/>
      <c r="F8" s="685"/>
      <c r="G8" s="685"/>
      <c r="H8" s="685"/>
      <c r="I8" s="685"/>
      <c r="J8" s="685"/>
      <c r="K8" s="685"/>
      <c r="L8" s="685"/>
      <c r="M8" s="685"/>
      <c r="N8" s="685"/>
      <c r="O8" s="685"/>
      <c r="P8" s="685"/>
      <c r="Q8" s="685"/>
      <c r="R8" s="686"/>
      <c r="S8" s="687"/>
      <c r="T8" s="68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8"/>
    </row>
    <row r="9" spans="1:54" s="10" customFormat="1" ht="33.6" customHeight="1" x14ac:dyDescent="0.15">
      <c r="A9" s="34"/>
      <c r="B9" s="685" t="s">
        <v>1410</v>
      </c>
      <c r="C9" s="685"/>
      <c r="D9" s="685"/>
      <c r="E9" s="685"/>
      <c r="F9" s="685"/>
      <c r="G9" s="685"/>
      <c r="H9" s="685"/>
      <c r="I9" s="685"/>
      <c r="J9" s="685"/>
      <c r="K9" s="685"/>
      <c r="L9" s="685"/>
      <c r="M9" s="685"/>
      <c r="N9" s="685"/>
      <c r="O9" s="685"/>
      <c r="P9" s="685"/>
      <c r="Q9" s="685"/>
      <c r="R9" s="686"/>
      <c r="S9" s="687"/>
      <c r="T9" s="687"/>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c r="AT9" s="687"/>
      <c r="AU9" s="687"/>
      <c r="AV9" s="687"/>
      <c r="AW9" s="688"/>
    </row>
    <row r="10" spans="1:54" s="10" customFormat="1" ht="33.6" customHeight="1" x14ac:dyDescent="0.15">
      <c r="A10" s="34"/>
      <c r="B10" s="685" t="s">
        <v>1411</v>
      </c>
      <c r="C10" s="685"/>
      <c r="D10" s="685"/>
      <c r="E10" s="685"/>
      <c r="F10" s="685"/>
      <c r="G10" s="685"/>
      <c r="H10" s="685"/>
      <c r="I10" s="685"/>
      <c r="J10" s="685"/>
      <c r="K10" s="685"/>
      <c r="L10" s="685"/>
      <c r="M10" s="685"/>
      <c r="N10" s="685"/>
      <c r="O10" s="685"/>
      <c r="P10" s="685"/>
      <c r="Q10" s="685"/>
      <c r="R10" s="686"/>
      <c r="S10" s="687"/>
      <c r="T10" s="68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c r="AT10" s="687"/>
      <c r="AU10" s="687"/>
      <c r="AV10" s="687"/>
      <c r="AW10" s="688"/>
    </row>
    <row r="11" spans="1:54" s="10" customFormat="1" ht="33.6" customHeight="1" x14ac:dyDescent="0.15">
      <c r="A11" s="34"/>
      <c r="B11" s="685" t="s">
        <v>1412</v>
      </c>
      <c r="C11" s="685"/>
      <c r="D11" s="685"/>
      <c r="E11" s="685"/>
      <c r="F11" s="685"/>
      <c r="G11" s="685"/>
      <c r="H11" s="685"/>
      <c r="I11" s="685"/>
      <c r="J11" s="685"/>
      <c r="K11" s="685"/>
      <c r="L11" s="685"/>
      <c r="M11" s="685"/>
      <c r="N11" s="685"/>
      <c r="O11" s="685"/>
      <c r="P11" s="685"/>
      <c r="Q11" s="685"/>
      <c r="R11" s="695"/>
      <c r="S11" s="696"/>
      <c r="T11" s="696"/>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c r="AT11" s="696"/>
      <c r="AU11" s="696"/>
      <c r="AV11" s="696"/>
      <c r="AW11" s="697"/>
    </row>
    <row r="12" spans="1:54" s="10" customFormat="1" ht="33.6" customHeight="1" x14ac:dyDescent="0.15">
      <c r="A12" s="34"/>
      <c r="B12" s="698" t="s">
        <v>1413</v>
      </c>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c r="AT12" s="699"/>
      <c r="AU12" s="699"/>
      <c r="AV12" s="699"/>
      <c r="AW12" s="700"/>
    </row>
    <row r="13" spans="1:54" s="10" customFormat="1" ht="51" customHeight="1" x14ac:dyDescent="0.15">
      <c r="A13" s="34"/>
      <c r="B13" s="701"/>
      <c r="C13" s="702"/>
      <c r="D13" s="702"/>
      <c r="E13" s="702"/>
      <c r="F13" s="702"/>
      <c r="G13" s="702"/>
      <c r="H13" s="702"/>
      <c r="I13" s="702"/>
      <c r="J13" s="702"/>
      <c r="K13" s="702"/>
      <c r="L13" s="702"/>
      <c r="M13" s="702"/>
      <c r="N13" s="702"/>
      <c r="O13" s="702"/>
      <c r="P13" s="702"/>
      <c r="Q13" s="702"/>
      <c r="R13" s="702"/>
      <c r="S13" s="702"/>
      <c r="T13" s="702"/>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c r="AS13" s="702"/>
      <c r="AT13" s="702"/>
      <c r="AU13" s="702"/>
      <c r="AV13" s="702"/>
      <c r="AW13" s="703"/>
    </row>
    <row r="14" spans="1:54" s="9" customFormat="1" ht="33.6" customHeight="1" x14ac:dyDescent="0.15">
      <c r="A14" s="33"/>
      <c r="B14" s="38"/>
      <c r="C14" s="38"/>
      <c r="D14" s="38"/>
      <c r="E14" s="38"/>
      <c r="F14" s="38"/>
      <c r="G14" s="38"/>
      <c r="H14" s="38"/>
      <c r="I14" s="38"/>
      <c r="J14" s="38"/>
      <c r="K14" s="38"/>
      <c r="L14" s="38"/>
      <c r="M14" s="38"/>
      <c r="N14" s="39"/>
      <c r="O14" s="39"/>
      <c r="P14" s="39"/>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row>
    <row r="15" spans="1:54" ht="18.75" customHeight="1" x14ac:dyDescent="0.15"/>
  </sheetData>
  <sheetProtection selectLockedCells="1"/>
  <dataConsolidate link="1"/>
  <mergeCells count="18">
    <mergeCell ref="B10:Q10"/>
    <mergeCell ref="R10:AW10"/>
    <mergeCell ref="B11:Q11"/>
    <mergeCell ref="R11:AW11"/>
    <mergeCell ref="B12:AW13"/>
    <mergeCell ref="B7:Q7"/>
    <mergeCell ref="R7:AW7"/>
    <mergeCell ref="B8:Q8"/>
    <mergeCell ref="R8:AW8"/>
    <mergeCell ref="B9:Q9"/>
    <mergeCell ref="R9:AW9"/>
    <mergeCell ref="B6:Q6"/>
    <mergeCell ref="R6:AW6"/>
    <mergeCell ref="B2:AW2"/>
    <mergeCell ref="B4:Q4"/>
    <mergeCell ref="R4:AW4"/>
    <mergeCell ref="B5:Q5"/>
    <mergeCell ref="R5:AW5"/>
  </mergeCells>
  <phoneticPr fontId="3"/>
  <conditionalFormatting sqref="R4">
    <cfRule type="expression" dxfId="1" priority="2">
      <formula>印字用サイト名称１=""</formula>
    </cfRule>
  </conditionalFormatting>
  <conditionalFormatting sqref="R4">
    <cfRule type="expression" dxfId="0" priority="1">
      <formula>AND(furi_com利用有無&lt;&gt;"利用する",AND(請求書種類&lt;&gt;"2 封書（コンビニ払いのみ）",請求書種類&lt;&gt;"3 封書（コンビニ、郵便局併用払い）"))</formula>
    </cfRule>
  </conditionalFormatting>
  <dataValidations count="5">
    <dataValidation type="custom" allowBlank="1" showInputMessage="1" showErrorMessage="1" error="全角30文字　半角60文字以下で入力ください。" sqref="R7:AW11">
      <formula1>LENB(R7)&lt;=60</formula1>
    </dataValidation>
    <dataValidation type="custom" allowBlank="1" showInputMessage="1" showErrorMessage="1" error="全角5文字　半角10文字以下で入力ください。" sqref="R6:AW6">
      <formula1>LENB(R6)&lt;=10</formula1>
    </dataValidation>
    <dataValidation type="custom" allowBlank="1" showInputMessage="1" showErrorMessage="1" error="全角12文字　半角25文字以下で入力ください。" sqref="R4:AW5">
      <formula1>LENB(R4)&lt;=25</formula1>
    </dataValidation>
    <dataValidation type="textLength" imeMode="hiragana" operator="equal" showInputMessage="1" showErrorMessage="1" errorTitle="入力エラー" error="全角で入力してください。" sqref="N14:P14">
      <formula1>LENB(N14)/2</formula1>
    </dataValidation>
    <dataValidation type="textLength" imeMode="halfKatakana" operator="equal" showErrorMessage="1" errorTitle="入力ｴﾗｰ" error="半角で入力してください。" promptTitle="30" sqref="Q14:AW14">
      <formula1>LENB(Q14)</formula1>
    </dataValidation>
  </dataValidations>
  <pageMargins left="0.39370078740157483" right="0.39370078740157483" top="0.39370078740157483" bottom="0.39370078740157483" header="0.19685039370078741" footer="0.19685039370078741"/>
  <pageSetup paperSize="9" scale="70" orientation="portrait" r:id="rId1"/>
  <headerFooter alignWithMargins="0">
    <oddFooter>&amp;L&amp;"メイリオ,レギュラー"&amp;8&amp;F&amp;C&amp;"メイリオ,レギュラー"&amp;P/&amp;N&amp;R&amp;"メイリオ,レギュラー"株式会社電算システム</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67"/>
  <sheetViews>
    <sheetView view="pageBreakPreview" zoomScale="64" zoomScaleNormal="64" zoomScaleSheetLayoutView="64" workbookViewId="0">
      <selection activeCell="U1" sqref="U1"/>
    </sheetView>
  </sheetViews>
  <sheetFormatPr defaultRowHeight="13.5" x14ac:dyDescent="0.15"/>
  <sheetData>
    <row r="1" spans="1:21" ht="18.75" x14ac:dyDescent="0.2">
      <c r="A1" s="118" t="s">
        <v>1414</v>
      </c>
      <c r="U1" s="118"/>
    </row>
    <row r="67" spans="1:1" ht="18.75" x14ac:dyDescent="0.2">
      <c r="A67" s="118"/>
    </row>
  </sheetData>
  <phoneticPr fontId="3"/>
  <pageMargins left="0.25" right="0.25" top="0.75" bottom="0.75" header="0.3" footer="0.3"/>
  <pageSetup paperSize="9" scale="60" orientation="landscape" r:id="rId1"/>
  <rowBreaks count="1" manualBreakCount="1">
    <brk id="66" max="16383" man="1"/>
  </rowBreaks>
  <colBreaks count="1" manualBreakCount="1">
    <brk id="1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F129"/>
  <sheetViews>
    <sheetView workbookViewId="0"/>
  </sheetViews>
  <sheetFormatPr defaultRowHeight="13.5" x14ac:dyDescent="0.15"/>
  <cols>
    <col min="2" max="2" width="44.875" bestFit="1" customWidth="1"/>
    <col min="3" max="3" width="13.125" bestFit="1" customWidth="1"/>
    <col min="5" max="5" width="49.75" bestFit="1" customWidth="1"/>
    <col min="6" max="6" width="14.375" bestFit="1" customWidth="1"/>
  </cols>
  <sheetData>
    <row r="3" spans="2:6" x14ac:dyDescent="0.15">
      <c r="B3" s="96" t="s">
        <v>1174</v>
      </c>
      <c r="E3" s="96" t="s">
        <v>1180</v>
      </c>
    </row>
    <row r="5" spans="2:6" x14ac:dyDescent="0.15">
      <c r="B5" s="95" t="s">
        <v>9</v>
      </c>
      <c r="C5" s="95" t="s">
        <v>1116</v>
      </c>
      <c r="E5" s="95" t="s">
        <v>9</v>
      </c>
      <c r="F5" s="95" t="s">
        <v>1116</v>
      </c>
    </row>
    <row r="6" spans="2:6" x14ac:dyDescent="0.15">
      <c r="B6" s="106" t="s">
        <v>1211</v>
      </c>
      <c r="C6" s="106" t="b">
        <f ca="1">COUNTIF(申請書共通_未入力チェック,0)=0</f>
        <v>0</v>
      </c>
      <c r="E6" s="107" t="s">
        <v>1220</v>
      </c>
      <c r="F6" s="107" t="b">
        <f ca="1">AND(ショップ詳細情報_サイト1_未入力チェック_結果,ショップ詳細情報_サイト1_対象客層_未入力チェック_結果,ショップ詳細情報_サイト1_取扱商材２_未入力チェック_結果,ショップ詳細情報_サイト1_取扱商材３_未入力チェック_結果,ショップ詳細情報_サイト1_定期購入_未入力チェック_結果)</f>
        <v>0</v>
      </c>
    </row>
    <row r="7" spans="2:6" x14ac:dyDescent="0.15">
      <c r="B7" s="3" t="s">
        <v>1110</v>
      </c>
      <c r="C7" s="3">
        <f t="array" aca="1" ref="C7" ca="1">LEN(SUBSTITUTE(INDIRECT(B7),"▼",""))</f>
        <v>0</v>
      </c>
      <c r="E7" s="106" t="s">
        <v>1214</v>
      </c>
      <c r="F7" s="106" t="b">
        <f ca="1">COUNTIF(ショップ詳細情報_サイト1_未入力チェック,0)=0</f>
        <v>0</v>
      </c>
    </row>
    <row r="8" spans="2:6" x14ac:dyDescent="0.15">
      <c r="B8" s="3" t="s">
        <v>1111</v>
      </c>
      <c r="C8" s="3">
        <f t="array" aca="1" ref="C8" ca="1">LEN(SUBSTITUTE(INDIRECT(B8),"▼",""))</f>
        <v>0</v>
      </c>
      <c r="E8" s="3" t="s">
        <v>1195</v>
      </c>
      <c r="F8" s="3">
        <f t="array" aca="1" ref="F8" ca="1">LEN(SUBSTITUTE(INDIRECT(E8),"▼",""))</f>
        <v>0</v>
      </c>
    </row>
    <row r="9" spans="2:6" x14ac:dyDescent="0.15">
      <c r="B9" s="3" t="s">
        <v>1112</v>
      </c>
      <c r="C9" s="3">
        <f t="array" aca="1" ref="C9" ca="1">LEN(SUBSTITUTE(INDIRECT(B9),"▼",""))</f>
        <v>0</v>
      </c>
      <c r="E9" s="3" t="s">
        <v>1199</v>
      </c>
      <c r="F9" s="3">
        <f t="array" aca="1" ref="F9" ca="1">LEN(SUBSTITUTE(INDIRECT(E9),"▼",""))</f>
        <v>0</v>
      </c>
    </row>
    <row r="10" spans="2:6" x14ac:dyDescent="0.15">
      <c r="B10" s="3" t="s">
        <v>1113</v>
      </c>
      <c r="C10" s="3">
        <f t="array" aca="1" ref="C10" ca="1">LEN(SUBSTITUTE(INDIRECT(B10),"▼",""))</f>
        <v>0</v>
      </c>
      <c r="E10" s="3" t="s">
        <v>1200</v>
      </c>
      <c r="F10" s="3">
        <f t="array" aca="1" ref="F10" ca="1">LEN(SUBSTITUTE(INDIRECT(E10),"▼",""))</f>
        <v>0</v>
      </c>
    </row>
    <row r="11" spans="2:6" x14ac:dyDescent="0.15">
      <c r="B11" s="3" t="s">
        <v>1114</v>
      </c>
      <c r="C11" s="3">
        <f t="array" aca="1" ref="C11" ca="1">LEN(SUBSTITUTE(INDIRECT(B11),"▼",""))</f>
        <v>0</v>
      </c>
      <c r="E11" s="3" t="s">
        <v>1201</v>
      </c>
      <c r="F11" s="3">
        <f t="array" aca="1" ref="F11" ca="1">LEN(SUBSTITUTE(INDIRECT(E11),"▼",""))</f>
        <v>0</v>
      </c>
    </row>
    <row r="12" spans="2:6" x14ac:dyDescent="0.15">
      <c r="B12" s="3" t="s">
        <v>1399</v>
      </c>
      <c r="C12" s="3">
        <f t="array" aca="1" ref="C12" ca="1">LEN(SUBSTITUTE(INDIRECT(B12),"▼",""))</f>
        <v>0</v>
      </c>
    </row>
    <row r="13" spans="2:6" x14ac:dyDescent="0.15">
      <c r="B13" s="3" t="s">
        <v>1115</v>
      </c>
      <c r="C13" s="3">
        <f t="array" aca="1" ref="C13" ca="1">LEN(SUBSTITUTE(INDIRECT(B13),"▼",""))</f>
        <v>0</v>
      </c>
      <c r="E13" s="106" t="s">
        <v>1215</v>
      </c>
      <c r="F13" s="106" t="b">
        <f>OR(サイト1_対象客層_法人="■",サイト1_対象客層_個人="■")</f>
        <v>0</v>
      </c>
    </row>
    <row r="14" spans="2:6" x14ac:dyDescent="0.15">
      <c r="B14" s="3" t="s">
        <v>1117</v>
      </c>
      <c r="C14" s="3">
        <f t="array" aca="1" ref="C14" ca="1">LEN(SUBSTITUTE(INDIRECT(B14),"▼",""))</f>
        <v>0</v>
      </c>
      <c r="E14" s="3" t="s">
        <v>1202</v>
      </c>
      <c r="F14" s="3">
        <f t="array" aca="1" ref="F14" ca="1">LEN(SUBSTITUTE(INDIRECT(E14),"▼",""))</f>
        <v>1</v>
      </c>
    </row>
    <row r="15" spans="2:6" x14ac:dyDescent="0.15">
      <c r="B15" s="3" t="s">
        <v>1118</v>
      </c>
      <c r="C15" s="3">
        <f t="array" aca="1" ref="C15" ca="1">LEN(SUBSTITUTE(INDIRECT(B15),"▼",""))</f>
        <v>0</v>
      </c>
      <c r="E15" s="3" t="s">
        <v>1203</v>
      </c>
      <c r="F15" s="3">
        <f t="array" aca="1" ref="F15" ca="1">LEN(SUBSTITUTE(INDIRECT(E15),"▼",""))</f>
        <v>1</v>
      </c>
    </row>
    <row r="16" spans="2:6" x14ac:dyDescent="0.15">
      <c r="B16" s="3" t="s">
        <v>1119</v>
      </c>
      <c r="C16" s="3">
        <f t="array" aca="1" ref="C16" ca="1">LEN(SUBSTITUTE(INDIRECT(B16),"▼",""))</f>
        <v>0</v>
      </c>
    </row>
    <row r="17" spans="2:6" x14ac:dyDescent="0.15">
      <c r="B17" s="3" t="s">
        <v>1120</v>
      </c>
      <c r="C17" s="3">
        <f t="array" aca="1" ref="C17" ca="1">LEN(SUBSTITUTE(INDIRECT(B17),"▼",""))</f>
        <v>0</v>
      </c>
      <c r="E17" s="106" t="s">
        <v>1216</v>
      </c>
      <c r="F17" s="106" t="b">
        <f ca="1">OR(サイト1_取扱商材２="",COUNTIF(ショップ詳細情報_サイト1_取扱商材２_未入力チェック,0)=0)</f>
        <v>1</v>
      </c>
    </row>
    <row r="18" spans="2:6" x14ac:dyDescent="0.15">
      <c r="B18" s="3" t="s">
        <v>1121</v>
      </c>
      <c r="C18" s="3">
        <f t="array" aca="1" ref="C18" ca="1">LEN(SUBSTITUTE(INDIRECT(B18),"▼",""))</f>
        <v>0</v>
      </c>
      <c r="E18" s="3" t="s">
        <v>1204</v>
      </c>
      <c r="F18" s="3">
        <f t="array" aca="1" ref="F18" ca="1">LEN(SUBSTITUTE(INDIRECT(E18),"▼",""))</f>
        <v>0</v>
      </c>
    </row>
    <row r="19" spans="2:6" x14ac:dyDescent="0.15">
      <c r="B19" s="3" t="s">
        <v>1122</v>
      </c>
      <c r="C19" s="3">
        <f t="array" aca="1" ref="C19" ca="1">LEN(SUBSTITUTE(INDIRECT(B19),"▼",""))</f>
        <v>0</v>
      </c>
      <c r="E19" s="3" t="s">
        <v>1205</v>
      </c>
      <c r="F19" s="3">
        <f t="array" aca="1" ref="F19" ca="1">LEN(SUBSTITUTE(INDIRECT(E19),"▼",""))</f>
        <v>0</v>
      </c>
    </row>
    <row r="20" spans="2:6" x14ac:dyDescent="0.15">
      <c r="B20" s="3" t="s">
        <v>1123</v>
      </c>
      <c r="C20" s="3">
        <f t="array" aca="1" ref="C20" ca="1">LEN(SUBSTITUTE(INDIRECT(B20),"▼",""))</f>
        <v>0</v>
      </c>
      <c r="E20" s="3" t="s">
        <v>1206</v>
      </c>
      <c r="F20" s="3">
        <f t="array" aca="1" ref="F20" ca="1">LEN(SUBSTITUTE(INDIRECT(E20),"▼",""))</f>
        <v>0</v>
      </c>
    </row>
    <row r="21" spans="2:6" x14ac:dyDescent="0.15">
      <c r="B21" s="3" t="s">
        <v>1124</v>
      </c>
      <c r="C21" s="3">
        <f t="array" aca="1" ref="C21" ca="1">LEN(SUBSTITUTE(INDIRECT(B21),"▼",""))</f>
        <v>0</v>
      </c>
    </row>
    <row r="22" spans="2:6" x14ac:dyDescent="0.15">
      <c r="B22" s="3" t="s">
        <v>1125</v>
      </c>
      <c r="C22" s="3">
        <f t="array" aca="1" ref="C22" ca="1">LEN(SUBSTITUTE(INDIRECT(B22),"▼",""))</f>
        <v>0</v>
      </c>
      <c r="E22" s="106" t="s">
        <v>1217</v>
      </c>
      <c r="F22" s="106" t="b">
        <f ca="1">OR(サイト1_取扱商材３="",COUNTIF(ショップ詳細情報_サイト1_取扱商材３_未入力チェック,0)=0)</f>
        <v>1</v>
      </c>
    </row>
    <row r="23" spans="2:6" x14ac:dyDescent="0.15">
      <c r="B23" s="3" t="s">
        <v>1126</v>
      </c>
      <c r="C23" s="3">
        <f t="array" aca="1" ref="C23" ca="1">LEN(SUBSTITUTE(INDIRECT(B23),"▼",""))</f>
        <v>0</v>
      </c>
      <c r="E23" s="3" t="s">
        <v>1207</v>
      </c>
      <c r="F23" s="3">
        <f t="array" aca="1" ref="F23" ca="1">LEN(SUBSTITUTE(INDIRECT(E23),"▼",""))</f>
        <v>0</v>
      </c>
    </row>
    <row r="24" spans="2:6" x14ac:dyDescent="0.15">
      <c r="B24" s="3" t="s">
        <v>1127</v>
      </c>
      <c r="C24" s="3">
        <f t="array" aca="1" ref="C24" ca="1">LEN(SUBSTITUTE(INDIRECT(B24),"▼",""))</f>
        <v>0</v>
      </c>
      <c r="E24" s="3" t="s">
        <v>1208</v>
      </c>
      <c r="F24" s="3">
        <f t="array" aca="1" ref="F24" ca="1">LEN(SUBSTITUTE(INDIRECT(E24),"▼",""))</f>
        <v>0</v>
      </c>
    </row>
    <row r="25" spans="2:6" x14ac:dyDescent="0.15">
      <c r="B25" s="3" t="s">
        <v>1128</v>
      </c>
      <c r="C25" s="3">
        <f t="array" aca="1" ref="C25" ca="1">LEN(SUBSTITUTE(INDIRECT(B25),"▼",""))</f>
        <v>0</v>
      </c>
      <c r="E25" s="3" t="s">
        <v>1209</v>
      </c>
      <c r="F25" s="3">
        <f t="array" aca="1" ref="F25" ca="1">LEN(SUBSTITUTE(INDIRECT(E25),"▼",""))</f>
        <v>0</v>
      </c>
    </row>
    <row r="26" spans="2:6" x14ac:dyDescent="0.15">
      <c r="B26" s="3" t="s">
        <v>1129</v>
      </c>
      <c r="C26" s="3">
        <f t="array" aca="1" ref="C26" ca="1">LEN(SUBSTITUTE(INDIRECT(B26),"▼",""))</f>
        <v>0</v>
      </c>
    </row>
    <row r="27" spans="2:6" x14ac:dyDescent="0.15">
      <c r="B27" s="3" t="s">
        <v>1130</v>
      </c>
      <c r="C27" s="3">
        <f t="array" aca="1" ref="C27" ca="1">LEN(SUBSTITUTE(INDIRECT(B27),"▼",""))</f>
        <v>0</v>
      </c>
      <c r="E27" s="106" t="s">
        <v>1219</v>
      </c>
      <c r="F27" s="106" t="b">
        <f ca="1">OR(サイト1_定期購入_取扱商品有無&lt;&gt;"■",COUNTIF(ショップ詳細情報_サイト1_定期購入_未入力チェック,0)=0)</f>
        <v>1</v>
      </c>
    </row>
    <row r="28" spans="2:6" x14ac:dyDescent="0.15">
      <c r="B28" s="3" t="s">
        <v>1131</v>
      </c>
      <c r="C28" s="3">
        <f t="array" aca="1" ref="C28" ca="1">LEN(SUBSTITUTE(INDIRECT(B28),"▼",""))</f>
        <v>0</v>
      </c>
      <c r="E28" s="3" t="s">
        <v>1210</v>
      </c>
      <c r="F28" s="3">
        <f t="array" aca="1" ref="F28" ca="1">LEN(SUBSTITUTE(INDIRECT(E28),"▼",""))</f>
        <v>1</v>
      </c>
    </row>
    <row r="29" spans="2:6" x14ac:dyDescent="0.15">
      <c r="B29" s="3" t="s">
        <v>1132</v>
      </c>
      <c r="C29" s="3">
        <f t="array" aca="1" ref="C29" ca="1">LEN(SUBSTITUTE(INDIRECT(B29),"▼",""))</f>
        <v>0</v>
      </c>
      <c r="E29" s="3" t="s">
        <v>1218</v>
      </c>
      <c r="F29" s="3">
        <f t="array" aca="1" ref="F29" ca="1">LEN(SUBSTITUTE(INDIRECT(E29),"▼",""))</f>
        <v>0</v>
      </c>
    </row>
    <row r="30" spans="2:6" x14ac:dyDescent="0.15">
      <c r="B30" s="3" t="s">
        <v>1133</v>
      </c>
      <c r="C30" s="3">
        <f t="array" aca="1" ref="C30" ca="1">LEN(SUBSTITUTE(INDIRECT(B30),"▼",""))</f>
        <v>0</v>
      </c>
    </row>
    <row r="31" spans="2:6" x14ac:dyDescent="0.15">
      <c r="B31" s="3" t="s">
        <v>1134</v>
      </c>
      <c r="C31" s="3">
        <f t="array" aca="1" ref="C31" ca="1">LEN(SUBSTITUTE(INDIRECT(B31),"▼",""))</f>
        <v>0</v>
      </c>
      <c r="E31" s="107" t="s">
        <v>1222</v>
      </c>
      <c r="F31" s="107" t="b">
        <f ca="1">OR(サイト2_特商法ページURL="",AND(ショップ詳細情報_サイト2_未入力チェック_結果,ショップ詳細情報_サイト2_対象客層_未入力チェック_結果,ショップ詳細情報_サイト2_取扱商材２_未入力チェック_結果,ショップ詳細情報_サイト2_取扱商材３_未入力チェック_結果,ショップ詳細情報_サイト2_定期購入_未入力チェック_結果))</f>
        <v>1</v>
      </c>
    </row>
    <row r="32" spans="2:6" x14ac:dyDescent="0.15">
      <c r="B32" s="3" t="s">
        <v>1135</v>
      </c>
      <c r="C32" s="3">
        <f t="array" aca="1" ref="C32" ca="1">LEN(SUBSTITUTE(INDIRECT(B32),"▼",""))</f>
        <v>0</v>
      </c>
      <c r="E32" s="106" t="s">
        <v>1223</v>
      </c>
      <c r="F32" s="106" t="b">
        <f ca="1">COUNTIF(ショップ詳細情報_サイト2_未入力チェック,0)=0</f>
        <v>0</v>
      </c>
    </row>
    <row r="33" spans="2:6" x14ac:dyDescent="0.15">
      <c r="B33" s="3" t="s">
        <v>1136</v>
      </c>
      <c r="C33" s="3">
        <f t="array" aca="1" ref="C33" ca="1">LEN(SUBSTITUTE(INDIRECT(B33),"▼",""))</f>
        <v>0</v>
      </c>
      <c r="E33" s="3" t="s">
        <v>1224</v>
      </c>
      <c r="F33" s="3">
        <f t="array" aca="1" ref="F33" ca="1">LEN(SUBSTITUTE(INDIRECT(E33),"▼",""))</f>
        <v>0</v>
      </c>
    </row>
    <row r="34" spans="2:6" x14ac:dyDescent="0.15">
      <c r="B34" s="3" t="s">
        <v>1137</v>
      </c>
      <c r="C34" s="3">
        <f t="array" aca="1" ref="C34" ca="1">LEN(SUBSTITUTE(INDIRECT(B34),"▼",""))</f>
        <v>0</v>
      </c>
      <c r="E34" s="3" t="s">
        <v>1225</v>
      </c>
      <c r="F34" s="3">
        <f t="array" aca="1" ref="F34" ca="1">LEN(SUBSTITUTE(INDIRECT(E34),"▼",""))</f>
        <v>0</v>
      </c>
    </row>
    <row r="35" spans="2:6" x14ac:dyDescent="0.15">
      <c r="B35" s="3" t="s">
        <v>1138</v>
      </c>
      <c r="C35" s="3">
        <f t="array" aca="1" ref="C35" ca="1">LEN(SUBSTITUTE(INDIRECT(B35),"▼",""))</f>
        <v>0</v>
      </c>
      <c r="E35" s="3" t="s">
        <v>1226</v>
      </c>
      <c r="F35" s="3">
        <f t="array" aca="1" ref="F35" ca="1">LEN(SUBSTITUTE(INDIRECT(E35),"▼",""))</f>
        <v>0</v>
      </c>
    </row>
    <row r="36" spans="2:6" x14ac:dyDescent="0.15">
      <c r="B36" s="3" t="s">
        <v>1139</v>
      </c>
      <c r="C36" s="3">
        <f t="array" aca="1" ref="C36" ca="1">LEN(SUBSTITUTE(INDIRECT(B36),"▼",""))</f>
        <v>0</v>
      </c>
      <c r="E36" s="3" t="s">
        <v>1227</v>
      </c>
      <c r="F36" s="3">
        <f t="array" aca="1" ref="F36" ca="1">LEN(SUBSTITUTE(INDIRECT(E36),"▼",""))</f>
        <v>0</v>
      </c>
    </row>
    <row r="37" spans="2:6" x14ac:dyDescent="0.15">
      <c r="B37" s="3" t="s">
        <v>1140</v>
      </c>
      <c r="C37" s="3">
        <f t="array" aca="1" ref="C37" ca="1">LEN(SUBSTITUTE(INDIRECT(B37),"▼",""))</f>
        <v>0</v>
      </c>
    </row>
    <row r="38" spans="2:6" x14ac:dyDescent="0.15">
      <c r="B38" s="3" t="s">
        <v>1377</v>
      </c>
      <c r="C38" s="3">
        <f t="array" aca="1" ref="C38" ca="1">LEN(SUBSTITUTE(INDIRECT(B38),"▼",""))</f>
        <v>0</v>
      </c>
      <c r="E38" s="106" t="s">
        <v>1228</v>
      </c>
      <c r="F38" s="106" t="b">
        <f>OR(サイト2_対象客層_法人="■",サイト2_対象客層_個人="■")</f>
        <v>0</v>
      </c>
    </row>
    <row r="39" spans="2:6" x14ac:dyDescent="0.15">
      <c r="B39" s="3" t="s">
        <v>1378</v>
      </c>
      <c r="C39" s="3">
        <f t="array" aca="1" ref="C39" ca="1">LEN(SUBSTITUTE(INDIRECT(B39),"▼",""))</f>
        <v>0</v>
      </c>
      <c r="E39" s="3" t="s">
        <v>1229</v>
      </c>
      <c r="F39" s="3">
        <f t="array" aca="1" ref="F39" ca="1">LEN(SUBSTITUTE(INDIRECT(E39),"▼",""))</f>
        <v>1</v>
      </c>
    </row>
    <row r="40" spans="2:6" x14ac:dyDescent="0.15">
      <c r="B40" s="3" t="s">
        <v>1143</v>
      </c>
      <c r="C40" s="3">
        <f t="array" aca="1" ref="C40" ca="1">LEN(SUBSTITUTE(INDIRECT(B40),"▼",""))</f>
        <v>0</v>
      </c>
      <c r="E40" s="3" t="s">
        <v>1230</v>
      </c>
      <c r="F40" s="3">
        <f t="array" aca="1" ref="F40" ca="1">LEN(SUBSTITUTE(INDIRECT(E40),"▼",""))</f>
        <v>1</v>
      </c>
    </row>
    <row r="41" spans="2:6" x14ac:dyDescent="0.15">
      <c r="B41" s="3" t="s">
        <v>15</v>
      </c>
      <c r="C41" s="3">
        <f t="array" aca="1" ref="C41" ca="1">LEN(SUBSTITUTE(INDIRECT(B41),"▼",""))</f>
        <v>0</v>
      </c>
    </row>
    <row r="42" spans="2:6" x14ac:dyDescent="0.15">
      <c r="B42" s="3" t="s">
        <v>1144</v>
      </c>
      <c r="C42" s="3">
        <f t="array" aca="1" ref="C42" ca="1">LEN(SUBSTITUTE(INDIRECT(B42),"▼",""))</f>
        <v>0</v>
      </c>
      <c r="E42" s="106" t="s">
        <v>1231</v>
      </c>
      <c r="F42" s="106" t="b">
        <f ca="1">OR(サイト2_取扱商材２="",COUNTIF(ショップ詳細情報_サイト2_取扱商材２_未入力チェック,0)=0)</f>
        <v>1</v>
      </c>
    </row>
    <row r="43" spans="2:6" x14ac:dyDescent="0.15">
      <c r="B43" s="3" t="s">
        <v>1145</v>
      </c>
      <c r="C43" s="3">
        <f t="array" aca="1" ref="C43" ca="1">LEN(SUBSTITUTE(INDIRECT(B43),"▼",""))</f>
        <v>0</v>
      </c>
      <c r="E43" s="3" t="s">
        <v>1232</v>
      </c>
      <c r="F43" s="3">
        <f t="array" aca="1" ref="F43" ca="1">LEN(SUBSTITUTE(INDIRECT(E43),"▼",""))</f>
        <v>0</v>
      </c>
    </row>
    <row r="44" spans="2:6" x14ac:dyDescent="0.15">
      <c r="B44" s="3" t="s">
        <v>1146</v>
      </c>
      <c r="C44" s="3">
        <f t="array" aca="1" ref="C44" ca="1">LEN(SUBSTITUTE(INDIRECT(B44),"▼",""))</f>
        <v>0</v>
      </c>
      <c r="E44" s="3" t="s">
        <v>1233</v>
      </c>
      <c r="F44" s="3">
        <f t="array" aca="1" ref="F44" ca="1">LEN(SUBSTITUTE(INDIRECT(E44),"▼",""))</f>
        <v>0</v>
      </c>
    </row>
    <row r="45" spans="2:6" x14ac:dyDescent="0.15">
      <c r="B45" s="3" t="s">
        <v>1147</v>
      </c>
      <c r="C45" s="3">
        <f t="array" aca="1" ref="C45" ca="1">LEN(SUBSTITUTE(INDIRECT(B45),"▼",""))</f>
        <v>0</v>
      </c>
      <c r="E45" s="3" t="s">
        <v>1234</v>
      </c>
      <c r="F45" s="3">
        <f t="array" aca="1" ref="F45" ca="1">LEN(SUBSTITUTE(INDIRECT(E45),"▼",""))</f>
        <v>0</v>
      </c>
    </row>
    <row r="46" spans="2:6" x14ac:dyDescent="0.15">
      <c r="B46" s="3" t="s">
        <v>1148</v>
      </c>
      <c r="C46" s="3">
        <f t="array" aca="1" ref="C46" ca="1">LEN(SUBSTITUTE(INDIRECT(B46),"▼",""))</f>
        <v>0</v>
      </c>
    </row>
    <row r="47" spans="2:6" x14ac:dyDescent="0.15">
      <c r="B47" s="3" t="s">
        <v>1149</v>
      </c>
      <c r="C47" s="3">
        <f t="array" aca="1" ref="C47" ca="1">LEN(SUBSTITUTE(INDIRECT(B47),"▼",""))</f>
        <v>0</v>
      </c>
      <c r="E47" s="106" t="s">
        <v>1240</v>
      </c>
      <c r="F47" s="106" t="b">
        <f ca="1">OR(サイト2_取扱商材３="",COUNTIF(ショップ詳細情報_サイト2_取扱商材３_未入力チェック,0)=0)</f>
        <v>1</v>
      </c>
    </row>
    <row r="48" spans="2:6" x14ac:dyDescent="0.15">
      <c r="B48" s="3" t="s">
        <v>16</v>
      </c>
      <c r="C48" s="3">
        <f t="array" aca="1" ref="C48" ca="1">LEN(SUBSTITUTE(INDIRECT(B48),"▼",""))</f>
        <v>0</v>
      </c>
      <c r="E48" s="3" t="s">
        <v>1235</v>
      </c>
      <c r="F48" s="3">
        <f t="array" aca="1" ref="F48" ca="1">LEN(SUBSTITUTE(INDIRECT(E48),"▼",""))</f>
        <v>0</v>
      </c>
    </row>
    <row r="49" spans="2:6" x14ac:dyDescent="0.15">
      <c r="B49" s="3" t="s">
        <v>1150</v>
      </c>
      <c r="C49" s="3">
        <f t="array" aca="1" ref="C49" ca="1">LEN(SUBSTITUTE(INDIRECT(B49),"▼",""))</f>
        <v>0</v>
      </c>
      <c r="E49" s="3" t="s">
        <v>1236</v>
      </c>
      <c r="F49" s="3">
        <f t="array" aca="1" ref="F49" ca="1">LEN(SUBSTITUTE(INDIRECT(E49),"▼",""))</f>
        <v>0</v>
      </c>
    </row>
    <row r="50" spans="2:6" x14ac:dyDescent="0.15">
      <c r="B50" s="3" t="s">
        <v>1151</v>
      </c>
      <c r="C50" s="3">
        <f t="array" aca="1" ref="C50" ca="1">LEN(SUBSTITUTE(INDIRECT(B50),"▼",""))</f>
        <v>0</v>
      </c>
      <c r="E50" s="3" t="s">
        <v>1237</v>
      </c>
      <c r="F50" s="3">
        <f t="array" aca="1" ref="F50" ca="1">LEN(SUBSTITUTE(INDIRECT(E50),"▼",""))</f>
        <v>0</v>
      </c>
    </row>
    <row r="51" spans="2:6" x14ac:dyDescent="0.15">
      <c r="B51" s="3" t="s">
        <v>1152</v>
      </c>
      <c r="C51" s="3">
        <f t="array" aca="1" ref="C51" ca="1">LEN(SUBSTITUTE(INDIRECT(B51),"▼",""))</f>
        <v>0</v>
      </c>
    </row>
    <row r="52" spans="2:6" x14ac:dyDescent="0.15">
      <c r="B52" s="3" t="s">
        <v>1153</v>
      </c>
      <c r="C52" s="3">
        <f t="array" aca="1" ref="C52" ca="1">LEN(SUBSTITUTE(INDIRECT(B52),"▼",""))</f>
        <v>0</v>
      </c>
      <c r="E52" s="106" t="s">
        <v>1241</v>
      </c>
      <c r="F52" s="106" t="b">
        <f ca="1">OR(サイト2_定期購入_取扱商品有無&lt;&gt;"■",COUNTIF(ショップ詳細情報_サイト2_定期購入_未入力チェック,0)=0)</f>
        <v>1</v>
      </c>
    </row>
    <row r="53" spans="2:6" x14ac:dyDescent="0.15">
      <c r="B53" s="3" t="s">
        <v>1154</v>
      </c>
      <c r="C53" s="3">
        <f t="array" aca="1" ref="C53" ca="1">LEN(SUBSTITUTE(INDIRECT(B53),"▼",""))</f>
        <v>0</v>
      </c>
      <c r="E53" s="3" t="s">
        <v>1238</v>
      </c>
      <c r="F53" s="3">
        <f t="array" aca="1" ref="F53" ca="1">LEN(SUBSTITUTE(INDIRECT(E53),"▼",""))</f>
        <v>1</v>
      </c>
    </row>
    <row r="54" spans="2:6" x14ac:dyDescent="0.15">
      <c r="B54" s="3" t="s">
        <v>1155</v>
      </c>
      <c r="C54" s="3">
        <f t="array" aca="1" ref="C54" ca="1">LEN(SUBSTITUTE(INDIRECT(B54),"▼",""))</f>
        <v>0</v>
      </c>
      <c r="E54" s="3" t="s">
        <v>1239</v>
      </c>
      <c r="F54" s="3">
        <f t="array" aca="1" ref="F54" ca="1">LEN(SUBSTITUTE(INDIRECT(E54),"▼",""))</f>
        <v>0</v>
      </c>
    </row>
    <row r="55" spans="2:6" x14ac:dyDescent="0.15">
      <c r="B55" s="3" t="s">
        <v>1156</v>
      </c>
      <c r="C55" s="3">
        <f t="array" aca="1" ref="C55" ca="1">LEN(SUBSTITUTE(INDIRECT(B55),"▼",""))</f>
        <v>0</v>
      </c>
    </row>
    <row r="56" spans="2:6" x14ac:dyDescent="0.15">
      <c r="B56" s="3" t="s">
        <v>1157</v>
      </c>
      <c r="C56" s="3">
        <f t="array" aca="1" ref="C56" ca="1">LEN(SUBSTITUTE(INDIRECT(B56),"▼",""))</f>
        <v>0</v>
      </c>
      <c r="E56" s="107" t="s">
        <v>1242</v>
      </c>
      <c r="F56" s="107" t="b">
        <f ca="1">OR(サイト3_特商法ページURL="",AND(ショップ詳細情報_サイト3_未入力チェック_結果,ショップ詳細情報_サイト3_対象客層_未入力チェック_結果,ショップ詳細情報_サイト3_取扱商材２_未入力チェック_結果,ショップ詳細情報_サイト3_取扱商材３_未入力チェック_結果,ショップ詳細情報_サイト3_定期購入_未入力チェック_結果))</f>
        <v>1</v>
      </c>
    </row>
    <row r="57" spans="2:6" x14ac:dyDescent="0.15">
      <c r="B57" s="3" t="s">
        <v>1161</v>
      </c>
      <c r="C57" s="3">
        <f t="array" aca="1" ref="C57" ca="1">LEN(SUBSTITUTE(INDIRECT(B57),"▼",""))</f>
        <v>0</v>
      </c>
      <c r="E57" s="106" t="s">
        <v>1243</v>
      </c>
      <c r="F57" s="106" t="b">
        <f ca="1">COUNTIF(ショップ詳細情報_サイト3_未入力チェック,0)=0</f>
        <v>0</v>
      </c>
    </row>
    <row r="58" spans="2:6" x14ac:dyDescent="0.15">
      <c r="B58" s="3" t="s">
        <v>1162</v>
      </c>
      <c r="C58" s="3">
        <f t="array" aca="1" ref="C58" ca="1">LEN(SUBSTITUTE(INDIRECT(B58),"▼",""))</f>
        <v>0</v>
      </c>
      <c r="E58" s="3" t="s">
        <v>1244</v>
      </c>
      <c r="F58" s="3">
        <f t="array" aca="1" ref="F58" ca="1">LEN(SUBSTITUTE(INDIRECT(E58),"▼",""))</f>
        <v>0</v>
      </c>
    </row>
    <row r="59" spans="2:6" x14ac:dyDescent="0.15">
      <c r="B59" s="3" t="s">
        <v>1163</v>
      </c>
      <c r="C59" s="3">
        <f t="array" aca="1" ref="C59" ca="1">LEN(SUBSTITUTE(INDIRECT(B59),"▼",""))</f>
        <v>0</v>
      </c>
      <c r="E59" s="3" t="s">
        <v>1245</v>
      </c>
      <c r="F59" s="3">
        <f t="array" aca="1" ref="F59" ca="1">LEN(SUBSTITUTE(INDIRECT(E59),"▼",""))</f>
        <v>0</v>
      </c>
    </row>
    <row r="60" spans="2:6" x14ac:dyDescent="0.15">
      <c r="B60" s="3" t="s">
        <v>1164</v>
      </c>
      <c r="C60" s="3">
        <f t="array" aca="1" ref="C60" ca="1">LEN(SUBSTITUTE(INDIRECT(B60),"▼",""))</f>
        <v>0</v>
      </c>
      <c r="E60" s="3" t="s">
        <v>1246</v>
      </c>
      <c r="F60" s="3">
        <f t="array" aca="1" ref="F60" ca="1">LEN(SUBSTITUTE(INDIRECT(E60),"▼",""))</f>
        <v>0</v>
      </c>
    </row>
    <row r="61" spans="2:6" x14ac:dyDescent="0.15">
      <c r="B61" s="3" t="s">
        <v>1165</v>
      </c>
      <c r="C61" s="3">
        <f t="array" aca="1" ref="C61" ca="1">LEN(SUBSTITUTE(INDIRECT(B61),"▼",""))</f>
        <v>0</v>
      </c>
      <c r="E61" s="3" t="s">
        <v>1247</v>
      </c>
      <c r="F61" s="3">
        <f t="array" aca="1" ref="F61" ca="1">LEN(SUBSTITUTE(INDIRECT(E61),"▼",""))</f>
        <v>0</v>
      </c>
    </row>
    <row r="62" spans="2:6" x14ac:dyDescent="0.15">
      <c r="B62" s="3" t="s">
        <v>1166</v>
      </c>
      <c r="C62" s="3">
        <f t="array" aca="1" ref="C62" ca="1">LEN(SUBSTITUTE(INDIRECT(B62),"▼",""))</f>
        <v>0</v>
      </c>
    </row>
    <row r="63" spans="2:6" x14ac:dyDescent="0.15">
      <c r="B63" s="3" t="s">
        <v>1158</v>
      </c>
      <c r="C63" s="3">
        <f t="array" aca="1" ref="C63" ca="1">LEN(SUBSTITUTE(INDIRECT(B63),"▼",""))</f>
        <v>0</v>
      </c>
      <c r="E63" s="106" t="s">
        <v>1248</v>
      </c>
      <c r="F63" s="106" t="b">
        <f>OR(サイト3_対象客層_法人="■",サイト3_対象客層_個人="■")</f>
        <v>0</v>
      </c>
    </row>
    <row r="64" spans="2:6" x14ac:dyDescent="0.15">
      <c r="B64" s="3" t="s">
        <v>1159</v>
      </c>
      <c r="C64" s="3">
        <f t="array" aca="1" ref="C64" ca="1">LEN(SUBSTITUTE(INDIRECT(B64),"▼",""))</f>
        <v>0</v>
      </c>
      <c r="E64" s="3" t="s">
        <v>1249</v>
      </c>
      <c r="F64" s="3">
        <f t="array" aca="1" ref="F64" ca="1">LEN(SUBSTITUTE(INDIRECT(E64),"▼",""))</f>
        <v>1</v>
      </c>
    </row>
    <row r="65" spans="2:6" x14ac:dyDescent="0.15">
      <c r="B65" s="3" t="s">
        <v>1167</v>
      </c>
      <c r="C65" s="3">
        <f t="array" aca="1" ref="C65" ca="1">LEN(SUBSTITUTE(INDIRECT(B65),"▼",""))</f>
        <v>0</v>
      </c>
      <c r="E65" s="3" t="s">
        <v>1250</v>
      </c>
      <c r="F65" s="3">
        <f t="array" aca="1" ref="F65" ca="1">LEN(SUBSTITUTE(INDIRECT(E65),"▼",""))</f>
        <v>1</v>
      </c>
    </row>
    <row r="66" spans="2:6" x14ac:dyDescent="0.15">
      <c r="B66" s="3" t="s">
        <v>1168</v>
      </c>
      <c r="C66" s="3">
        <f t="array" aca="1" ref="C66" ca="1">LEN(SUBSTITUTE(INDIRECT(B66),"▼",""))</f>
        <v>0</v>
      </c>
    </row>
    <row r="67" spans="2:6" x14ac:dyDescent="0.15">
      <c r="B67" s="3" t="s">
        <v>1169</v>
      </c>
      <c r="C67" s="3">
        <f t="array" aca="1" ref="C67" ca="1">LEN(SUBSTITUTE(INDIRECT(B67),"▼",""))</f>
        <v>0</v>
      </c>
      <c r="E67" s="106" t="s">
        <v>1251</v>
      </c>
      <c r="F67" s="106" t="b">
        <f ca="1">OR(サイト3_取扱商材２="",COUNTIF(ショップ詳細情報_サイト3_取扱商材２_未入力チェック,0)=0)</f>
        <v>1</v>
      </c>
    </row>
    <row r="68" spans="2:6" x14ac:dyDescent="0.15">
      <c r="B68" s="3" t="s">
        <v>1160</v>
      </c>
      <c r="C68" s="3">
        <f t="array" aca="1" ref="C68" ca="1">LEN(SUBSTITUTE(INDIRECT(B68),"▼",""))</f>
        <v>0</v>
      </c>
      <c r="E68" s="3" t="s">
        <v>1252</v>
      </c>
      <c r="F68" s="3">
        <f t="array" aca="1" ref="F68" ca="1">LEN(SUBSTITUTE(INDIRECT(E68),"▼",""))</f>
        <v>0</v>
      </c>
    </row>
    <row r="69" spans="2:6" x14ac:dyDescent="0.15">
      <c r="E69" s="3" t="s">
        <v>1253</v>
      </c>
      <c r="F69" s="3">
        <f t="array" aca="1" ref="F69" ca="1">LEN(SUBSTITUTE(INDIRECT(E69),"▼",""))</f>
        <v>0</v>
      </c>
    </row>
    <row r="70" spans="2:6" x14ac:dyDescent="0.15">
      <c r="B70" s="106" t="s">
        <v>1403</v>
      </c>
      <c r="C70" s="106" t="b">
        <f ca="1">OR(年商="非公開",COUNTIF(申請書共通_年商_未入力チェック,0)=0)</f>
        <v>0</v>
      </c>
      <c r="E70" s="3" t="s">
        <v>1254</v>
      </c>
      <c r="F70" s="3">
        <f t="array" aca="1" ref="F70" ca="1">LEN(SUBSTITUTE(INDIRECT(E70),"▼",""))</f>
        <v>0</v>
      </c>
    </row>
    <row r="71" spans="2:6" x14ac:dyDescent="0.15">
      <c r="B71" s="3" t="s">
        <v>1141</v>
      </c>
      <c r="C71" s="3">
        <f t="array" aca="1" ref="C71" ca="1">LEN(SUBSTITUTE(INDIRECT(B71),"▼",""))</f>
        <v>0</v>
      </c>
    </row>
    <row r="72" spans="2:6" x14ac:dyDescent="0.15">
      <c r="B72" s="3" t="s">
        <v>1142</v>
      </c>
      <c r="C72" s="3">
        <f t="array" aca="1" ref="C72" ca="1">LEN(SUBSTITUTE(INDIRECT(B72),"▼",""))</f>
        <v>0</v>
      </c>
      <c r="E72" s="106" t="s">
        <v>1255</v>
      </c>
      <c r="F72" s="106" t="b">
        <f ca="1">OR(サイト3_取扱商材３="",COUNTIF(ショップ詳細情報_サイト3_取扱商材３_未入力チェック,0)=0)</f>
        <v>1</v>
      </c>
    </row>
    <row r="73" spans="2:6" x14ac:dyDescent="0.15">
      <c r="E73" s="3" t="s">
        <v>1256</v>
      </c>
      <c r="F73" s="3">
        <f t="array" aca="1" ref="F73" ca="1">LEN(SUBSTITUTE(INDIRECT(E73),"▼",""))</f>
        <v>0</v>
      </c>
    </row>
    <row r="74" spans="2:6" x14ac:dyDescent="0.15">
      <c r="B74" s="106" t="s">
        <v>1212</v>
      </c>
      <c r="C74" s="106" t="b">
        <f ca="1">COUNTIF(申請書後払い_未入力チェック,0)=0</f>
        <v>0</v>
      </c>
      <c r="E74" s="3" t="s">
        <v>1257</v>
      </c>
      <c r="F74" s="3">
        <f t="array" aca="1" ref="F74" ca="1">LEN(SUBSTITUTE(INDIRECT(E74),"▼",""))</f>
        <v>0</v>
      </c>
    </row>
    <row r="75" spans="2:6" x14ac:dyDescent="0.15">
      <c r="B75" s="3" t="s">
        <v>1175</v>
      </c>
      <c r="C75" s="3">
        <f t="array" aca="1" ref="C75" ca="1">LEN(SUBSTITUTE(INDIRECT(B75),"▼",""))</f>
        <v>21</v>
      </c>
      <c r="E75" s="3" t="s">
        <v>1258</v>
      </c>
      <c r="F75" s="3">
        <f t="array" aca="1" ref="F75" ca="1">LEN(SUBSTITUTE(INDIRECT(E75),"▼",""))</f>
        <v>0</v>
      </c>
    </row>
    <row r="76" spans="2:6" x14ac:dyDescent="0.15">
      <c r="B76" s="3" t="s">
        <v>1176</v>
      </c>
      <c r="C76" s="3">
        <f t="array" aca="1" ref="C76" ca="1">LEN(SUBSTITUTE(INDIRECT(B76),"▼",""))</f>
        <v>4</v>
      </c>
    </row>
    <row r="77" spans="2:6" x14ac:dyDescent="0.15">
      <c r="B77" s="3" t="s">
        <v>1179</v>
      </c>
      <c r="C77" s="104">
        <f t="array" aca="1" ref="C77" ca="1">LEN(SUBSTITUTE(INDIRECT(B77),"▼",""))</f>
        <v>0</v>
      </c>
      <c r="E77" s="106" t="s">
        <v>1259</v>
      </c>
      <c r="F77" s="106" t="b">
        <f ca="1">OR(サイト3_定期購入_取扱商品有無&lt;&gt;"■",COUNTIF(ショップ詳細情報_サイト3_定期購入_未入力チェック,0)=0)</f>
        <v>1</v>
      </c>
    </row>
    <row r="78" spans="2:6" x14ac:dyDescent="0.15">
      <c r="B78" s="3" t="s">
        <v>1418</v>
      </c>
      <c r="C78" s="104">
        <f t="array" aca="1" ref="C78" ca="1">LEN(SUBSTITUTE(INDIRECT(B78),"▼",""))</f>
        <v>5</v>
      </c>
      <c r="E78" s="3" t="s">
        <v>1260</v>
      </c>
      <c r="F78" s="3">
        <f t="array" aca="1" ref="F78" ca="1">LEN(SUBSTITUTE(INDIRECT(E78),"▼",""))</f>
        <v>1</v>
      </c>
    </row>
    <row r="79" spans="2:6" x14ac:dyDescent="0.15">
      <c r="E79" s="3" t="s">
        <v>1261</v>
      </c>
      <c r="F79" s="3">
        <f t="array" aca="1" ref="F79" ca="1">LEN(SUBSTITUTE(INDIRECT(E79),"▼",""))</f>
        <v>0</v>
      </c>
    </row>
    <row r="80" spans="2:6" x14ac:dyDescent="0.15">
      <c r="B80" s="106" t="s">
        <v>1302</v>
      </c>
      <c r="C80" s="106" t="b">
        <f ca="1">OR(AND(請求書送付方法&lt;&gt;"1 同梱　＊別送も可　（コンビニ払いのみ)",請求書送付方法&lt;&gt;"2 同梱　＊別送も可　（コンビニ、郵便局併用払い）"),COUNTIF(申請書後払い_同梱_未入力チェック,0)=0)</f>
        <v>1</v>
      </c>
    </row>
    <row r="81" spans="2:6" x14ac:dyDescent="0.15">
      <c r="B81" s="3" t="s">
        <v>1177</v>
      </c>
      <c r="C81" s="104">
        <f t="array" aca="1" ref="C81" ca="1">LEN(SUBSTITUTE(INDIRECT(B81),"▼",""))</f>
        <v>5</v>
      </c>
      <c r="E81" s="107" t="s">
        <v>1262</v>
      </c>
      <c r="F81" s="107" t="b">
        <f ca="1">OR(サイト4_特商法ページURL="",AND(ショップ詳細情報_サイト4_未入力チェック_結果,ショップ詳細情報_サイト4_対象客層_未入力チェック_結果,ショップ詳細情報_サイト4_取扱商材２_未入力チェック_結果,ショップ詳細情報_サイト4_取扱商材３_未入力チェック_結果,ショップ詳細情報_サイト4_定期購入_未入力チェック_結果))</f>
        <v>1</v>
      </c>
    </row>
    <row r="82" spans="2:6" x14ac:dyDescent="0.15">
      <c r="E82" s="106" t="s">
        <v>1280</v>
      </c>
      <c r="F82" s="106" t="b">
        <f ca="1">COUNTIF(ショップ詳細情報_サイト4_未入力チェック,0)=0</f>
        <v>0</v>
      </c>
    </row>
    <row r="83" spans="2:6" x14ac:dyDescent="0.15">
      <c r="B83" s="106" t="s">
        <v>1213</v>
      </c>
      <c r="C83" s="106" t="b">
        <f ca="1">OR(furi_com利用有無&lt;&gt;"利用する",COUNTIF(申請書後払い_furicom_未入力チェック,0)=0)</f>
        <v>1</v>
      </c>
      <c r="E83" s="3" t="s">
        <v>1263</v>
      </c>
      <c r="F83" s="3">
        <f t="array" aca="1" ref="F83" ca="1">LEN(SUBSTITUTE(INDIRECT(E83),"▼",""))</f>
        <v>0</v>
      </c>
    </row>
    <row r="84" spans="2:6" x14ac:dyDescent="0.15">
      <c r="B84" s="3" t="s">
        <v>1178</v>
      </c>
      <c r="C84" s="104">
        <f t="array" aca="1" ref="C84" ca="1">LEN(SUBSTITUTE(INDIRECT(B84),"▼",""))</f>
        <v>0</v>
      </c>
      <c r="E84" s="3" t="s">
        <v>1264</v>
      </c>
      <c r="F84" s="3">
        <f t="array" aca="1" ref="F84" ca="1">LEN(SUBSTITUTE(INDIRECT(E84),"▼",""))</f>
        <v>0</v>
      </c>
    </row>
    <row r="85" spans="2:6" x14ac:dyDescent="0.15">
      <c r="E85" s="3" t="s">
        <v>1265</v>
      </c>
      <c r="F85" s="3">
        <f t="array" aca="1" ref="F85" ca="1">LEN(SUBSTITUTE(INDIRECT(E85),"▼",""))</f>
        <v>0</v>
      </c>
    </row>
    <row r="86" spans="2:6" x14ac:dyDescent="0.15">
      <c r="B86" s="106" t="s">
        <v>1386</v>
      </c>
      <c r="C86" s="106" t="b">
        <f ca="1">COUNTIF(申請書後払い_確認事項_未入力チェック,0)&lt;&gt;COUNT(申請書後払い_確認事項_未入力チェック)</f>
        <v>0</v>
      </c>
      <c r="E86" s="3" t="s">
        <v>1266</v>
      </c>
      <c r="F86" s="3">
        <f t="array" aca="1" ref="F86" ca="1">LEN(SUBSTITUTE(INDIRECT(E86),"▼",""))</f>
        <v>0</v>
      </c>
    </row>
    <row r="87" spans="2:6" x14ac:dyDescent="0.15">
      <c r="B87" s="3" t="s">
        <v>1387</v>
      </c>
      <c r="C87" s="3" cm="1">
        <f t="array" aca="1" ref="C87" ca="1">LEN(SUBSTITUTE(INDIRECT(B87),"□",""))</f>
        <v>0</v>
      </c>
    </row>
    <row r="88" spans="2:6" x14ac:dyDescent="0.15">
      <c r="B88" s="3" t="s">
        <v>1388</v>
      </c>
      <c r="C88" s="3" cm="1">
        <f t="array" aca="1" ref="C88" ca="1">LEN(SUBSTITUTE(INDIRECT(B88),"□",""))</f>
        <v>0</v>
      </c>
      <c r="E88" s="106" t="s">
        <v>1267</v>
      </c>
      <c r="F88" s="106" t="b">
        <f>OR(サイト4_対象客層_法人="■",サイト4_対象客層_個人="■")</f>
        <v>0</v>
      </c>
    </row>
    <row r="89" spans="2:6" x14ac:dyDescent="0.15">
      <c r="B89" s="3" t="s">
        <v>1389</v>
      </c>
      <c r="C89" s="3" cm="1">
        <f t="array" aca="1" ref="C89" ca="1">LEN(SUBSTITUTE(INDIRECT(B89),"□",""))</f>
        <v>0</v>
      </c>
      <c r="E89" s="3" t="s">
        <v>1268</v>
      </c>
      <c r="F89" s="3">
        <f t="array" aca="1" ref="F89" ca="1">LEN(SUBSTITUTE(INDIRECT(E89),"▼",""))</f>
        <v>1</v>
      </c>
    </row>
    <row r="90" spans="2:6" x14ac:dyDescent="0.15">
      <c r="E90" s="3" t="s">
        <v>1269</v>
      </c>
      <c r="F90" s="3">
        <f t="array" aca="1" ref="F90" ca="1">LEN(SUBSTITUTE(INDIRECT(E90),"▼",""))</f>
        <v>1</v>
      </c>
    </row>
    <row r="91" spans="2:6" x14ac:dyDescent="0.15">
      <c r="B91" s="106" t="s">
        <v>1392</v>
      </c>
      <c r="C91" s="106" t="b">
        <f ca="1">OR(顧客_同意確認_WEB&lt;&gt;"■",COUNTIF(申請書後払い_確認事項_WEB_未入力チェック,0)=0)</f>
        <v>1</v>
      </c>
    </row>
    <row r="92" spans="2:6" x14ac:dyDescent="0.15">
      <c r="B92" s="3" t="s">
        <v>1390</v>
      </c>
      <c r="C92" s="3">
        <f t="array" aca="1" ref="C92" ca="1">LEN(SUBSTITUTE(INDIRECT(B92),"▼",""))</f>
        <v>0</v>
      </c>
      <c r="E92" s="106" t="s">
        <v>1281</v>
      </c>
      <c r="F92" s="106" t="b">
        <f ca="1">OR(サイト4_取扱商材２="",COUNTIF(ショップ詳細情報_サイト4_取扱商材２_未入力チェック,0)=0)</f>
        <v>1</v>
      </c>
    </row>
    <row r="93" spans="2:6" x14ac:dyDescent="0.15">
      <c r="E93" s="3" t="s">
        <v>1270</v>
      </c>
      <c r="F93" s="3">
        <f t="array" aca="1" ref="F93" ca="1">LEN(SUBSTITUTE(INDIRECT(E93),"▼",""))</f>
        <v>0</v>
      </c>
    </row>
    <row r="94" spans="2:6" x14ac:dyDescent="0.15">
      <c r="B94" s="106" t="s">
        <v>1393</v>
      </c>
      <c r="C94" s="106" t="b">
        <f ca="1">OR(顧客_同意確認_電話&lt;&gt;"■",COUNTIF(申請書後払い_確認事項_電話_未入力チェック,0)=0)</f>
        <v>1</v>
      </c>
      <c r="E94" s="3" t="s">
        <v>1271</v>
      </c>
      <c r="F94" s="3">
        <f t="array" aca="1" ref="F94" ca="1">LEN(SUBSTITUTE(INDIRECT(E94),"▼",""))</f>
        <v>0</v>
      </c>
    </row>
    <row r="95" spans="2:6" x14ac:dyDescent="0.15">
      <c r="B95" s="3" t="s">
        <v>1391</v>
      </c>
      <c r="C95" s="3" cm="1">
        <f t="array" aca="1" ref="C95" ca="1">LEN(SUBSTITUTE(INDIRECT(B95),"□",""))</f>
        <v>0</v>
      </c>
      <c r="E95" s="3" t="s">
        <v>1272</v>
      </c>
      <c r="F95" s="3">
        <f t="array" aca="1" ref="F95" ca="1">LEN(SUBSTITUTE(INDIRECT(E95),"▼",""))</f>
        <v>0</v>
      </c>
    </row>
    <row r="97" spans="5:6" x14ac:dyDescent="0.15">
      <c r="E97" s="106" t="s">
        <v>1273</v>
      </c>
      <c r="F97" s="106" t="b">
        <f ca="1">OR(サイト4_取扱商材３="",COUNTIF(ショップ詳細情報_サイト4_取扱商材３_未入力チェック,0)=0)</f>
        <v>1</v>
      </c>
    </row>
    <row r="98" spans="5:6" x14ac:dyDescent="0.15">
      <c r="E98" s="3" t="s">
        <v>1274</v>
      </c>
      <c r="F98" s="3">
        <f t="array" aca="1" ref="F98" ca="1">LEN(SUBSTITUTE(INDIRECT(E98),"▼",""))</f>
        <v>0</v>
      </c>
    </row>
    <row r="99" spans="5:6" x14ac:dyDescent="0.15">
      <c r="E99" s="3" t="s">
        <v>1275</v>
      </c>
      <c r="F99" s="3">
        <f t="array" aca="1" ref="F99" ca="1">LEN(SUBSTITUTE(INDIRECT(E99),"▼",""))</f>
        <v>0</v>
      </c>
    </row>
    <row r="100" spans="5:6" x14ac:dyDescent="0.15">
      <c r="E100" s="3" t="s">
        <v>1276</v>
      </c>
      <c r="F100" s="3">
        <f t="array" aca="1" ref="F100" ca="1">LEN(SUBSTITUTE(INDIRECT(E100),"▼",""))</f>
        <v>0</v>
      </c>
    </row>
    <row r="102" spans="5:6" x14ac:dyDescent="0.15">
      <c r="E102" s="106" t="s">
        <v>1277</v>
      </c>
      <c r="F102" s="106" t="b">
        <f ca="1">OR(サイト4_定期購入_取扱商品有無&lt;&gt;"■",COUNTIF(ショップ詳細情報_サイト4_定期購入_未入力チェック,0)=0)</f>
        <v>1</v>
      </c>
    </row>
    <row r="103" spans="5:6" x14ac:dyDescent="0.15">
      <c r="E103" s="3" t="s">
        <v>1278</v>
      </c>
      <c r="F103" s="3">
        <f t="array" aca="1" ref="F103" ca="1">LEN(SUBSTITUTE(INDIRECT(E103),"▼",""))</f>
        <v>1</v>
      </c>
    </row>
    <row r="104" spans="5:6" x14ac:dyDescent="0.15">
      <c r="E104" s="3" t="s">
        <v>1279</v>
      </c>
      <c r="F104" s="3">
        <f t="array" aca="1" ref="F104" ca="1">LEN(SUBSTITUTE(INDIRECT(E104),"▼",""))</f>
        <v>0</v>
      </c>
    </row>
    <row r="106" spans="5:6" x14ac:dyDescent="0.15">
      <c r="E106" s="107" t="s">
        <v>1282</v>
      </c>
      <c r="F106" s="107" t="b">
        <f ca="1">OR(サイト5_特商法ページURL="",AND(ショップ詳細情報_サイト5_未入力チェック_結果,ショップ詳細情報_サイト5_対象客層_未入力チェック_結果,ショップ詳細情報_サイト5_取扱商材２_未入力チェック_結果,ショップ詳細情報_サイト5_取扱商材３_未入力チェック_結果,ショップ詳細情報_サイト5_定期購入_未入力チェック_結果))</f>
        <v>1</v>
      </c>
    </row>
    <row r="107" spans="5:6" x14ac:dyDescent="0.15">
      <c r="E107" s="106" t="s">
        <v>1283</v>
      </c>
      <c r="F107" s="106" t="b">
        <f ca="1">COUNTIF(ショップ詳細情報_サイト5_未入力チェック,0)=0</f>
        <v>0</v>
      </c>
    </row>
    <row r="108" spans="5:6" x14ac:dyDescent="0.15">
      <c r="E108" s="3" t="s">
        <v>1284</v>
      </c>
      <c r="F108" s="3">
        <f t="array" aca="1" ref="F108" ca="1">LEN(SUBSTITUTE(INDIRECT(E108),"▼",""))</f>
        <v>0</v>
      </c>
    </row>
    <row r="109" spans="5:6" x14ac:dyDescent="0.15">
      <c r="E109" s="3" t="s">
        <v>1196</v>
      </c>
      <c r="F109" s="3">
        <f t="array" aca="1" ref="F109" ca="1">LEN(SUBSTITUTE(INDIRECT(E109),"▼",""))</f>
        <v>0</v>
      </c>
    </row>
    <row r="110" spans="5:6" x14ac:dyDescent="0.15">
      <c r="E110" s="3" t="s">
        <v>1197</v>
      </c>
      <c r="F110" s="3">
        <f t="array" aca="1" ref="F110" ca="1">LEN(SUBSTITUTE(INDIRECT(E110),"▼",""))</f>
        <v>0</v>
      </c>
    </row>
    <row r="111" spans="5:6" x14ac:dyDescent="0.15">
      <c r="E111" s="3" t="s">
        <v>1198</v>
      </c>
      <c r="F111" s="3">
        <f t="array" aca="1" ref="F111" ca="1">LEN(SUBSTITUTE(INDIRECT(E111),"▼",""))</f>
        <v>0</v>
      </c>
    </row>
    <row r="113" spans="5:6" x14ac:dyDescent="0.15">
      <c r="E113" s="106" t="s">
        <v>1285</v>
      </c>
      <c r="F113" s="106" t="b">
        <f>OR(サイト5_対象客層_法人="■",サイト5_対象客層_個人="■")</f>
        <v>0</v>
      </c>
    </row>
    <row r="114" spans="5:6" x14ac:dyDescent="0.15">
      <c r="E114" s="3" t="s">
        <v>1286</v>
      </c>
      <c r="F114" s="3">
        <f t="array" aca="1" ref="F114" ca="1">LEN(SUBSTITUTE(INDIRECT(E114),"▼",""))</f>
        <v>1</v>
      </c>
    </row>
    <row r="115" spans="5:6" x14ac:dyDescent="0.15">
      <c r="E115" s="3" t="s">
        <v>1287</v>
      </c>
      <c r="F115" s="3">
        <f t="array" aca="1" ref="F115" ca="1">LEN(SUBSTITUTE(INDIRECT(E115),"▼",""))</f>
        <v>1</v>
      </c>
    </row>
    <row r="117" spans="5:6" x14ac:dyDescent="0.15">
      <c r="E117" s="106" t="s">
        <v>1288</v>
      </c>
      <c r="F117" s="106" t="b">
        <f ca="1">OR(サイト5_取扱商材２="",COUNTIF(ショップ詳細情報_サイト5_取扱商材２_未入力チェック,0)=0)</f>
        <v>1</v>
      </c>
    </row>
    <row r="118" spans="5:6" x14ac:dyDescent="0.15">
      <c r="E118" s="3" t="s">
        <v>1289</v>
      </c>
      <c r="F118" s="3">
        <f t="array" aca="1" ref="F118" ca="1">LEN(SUBSTITUTE(INDIRECT(E118),"▼",""))</f>
        <v>0</v>
      </c>
    </row>
    <row r="119" spans="5:6" x14ac:dyDescent="0.15">
      <c r="E119" s="3" t="s">
        <v>1290</v>
      </c>
      <c r="F119" s="3">
        <f t="array" aca="1" ref="F119" ca="1">LEN(SUBSTITUTE(INDIRECT(E119),"▼",""))</f>
        <v>0</v>
      </c>
    </row>
    <row r="120" spans="5:6" x14ac:dyDescent="0.15">
      <c r="E120" s="3" t="s">
        <v>1291</v>
      </c>
      <c r="F120" s="3">
        <f t="array" aca="1" ref="F120" ca="1">LEN(SUBSTITUTE(INDIRECT(E120),"▼",""))</f>
        <v>0</v>
      </c>
    </row>
    <row r="122" spans="5:6" x14ac:dyDescent="0.15">
      <c r="E122" s="106" t="s">
        <v>1292</v>
      </c>
      <c r="F122" s="106" t="b">
        <f ca="1">OR(サイト5_取扱商材３="",COUNTIF(ショップ詳細情報_サイト5_取扱商材３_未入力チェック,0)=0)</f>
        <v>1</v>
      </c>
    </row>
    <row r="123" spans="5:6" x14ac:dyDescent="0.15">
      <c r="E123" s="3" t="s">
        <v>1293</v>
      </c>
      <c r="F123" s="3">
        <f t="array" aca="1" ref="F123" ca="1">LEN(SUBSTITUTE(INDIRECT(E123),"▼",""))</f>
        <v>0</v>
      </c>
    </row>
    <row r="124" spans="5:6" x14ac:dyDescent="0.15">
      <c r="E124" s="3" t="s">
        <v>1294</v>
      </c>
      <c r="F124" s="3">
        <f t="array" aca="1" ref="F124" ca="1">LEN(SUBSTITUTE(INDIRECT(E124),"▼",""))</f>
        <v>0</v>
      </c>
    </row>
    <row r="125" spans="5:6" x14ac:dyDescent="0.15">
      <c r="E125" s="3" t="s">
        <v>1295</v>
      </c>
      <c r="F125" s="3">
        <f t="array" aca="1" ref="F125" ca="1">LEN(SUBSTITUTE(INDIRECT(E125),"▼",""))</f>
        <v>0</v>
      </c>
    </row>
    <row r="127" spans="5:6" x14ac:dyDescent="0.15">
      <c r="E127" s="106" t="s">
        <v>1296</v>
      </c>
      <c r="F127" s="106" t="b">
        <f ca="1">OR(サイト5_定期購入_取扱商品有無&lt;&gt;"■",COUNTIF(ショップ詳細情報_サイト5_定期購入_未入力チェック,0)=0)</f>
        <v>1</v>
      </c>
    </row>
    <row r="128" spans="5:6" x14ac:dyDescent="0.15">
      <c r="E128" s="3" t="s">
        <v>1297</v>
      </c>
      <c r="F128" s="3">
        <f t="array" aca="1" ref="F128" ca="1">LEN(SUBSTITUTE(INDIRECT(E128),"▼",""))</f>
        <v>1</v>
      </c>
    </row>
    <row r="129" spans="5:6" x14ac:dyDescent="0.15">
      <c r="E129" s="3" t="s">
        <v>1298</v>
      </c>
      <c r="F129" s="3">
        <f t="array" aca="1" ref="F129" ca="1">LEN(SUBSTITUTE(INDIRECT(E129),"▼",""))</f>
        <v>0</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335</vt:i4>
      </vt:variant>
    </vt:vector>
  </HeadingPairs>
  <TitlesOfParts>
    <vt:vector size="340" baseType="lpstr">
      <vt:lpstr>コード一覧</vt:lpstr>
      <vt:lpstr>申請書</vt:lpstr>
      <vt:lpstr>設定項目値表</vt:lpstr>
      <vt:lpstr>表示箇所対応図</vt:lpstr>
      <vt:lpstr>チェックシート</vt:lpstr>
      <vt:lpstr>▼</vt:lpstr>
      <vt:lpstr>API連携利用</vt:lpstr>
      <vt:lpstr>furi_comライセンス数</vt:lpstr>
      <vt:lpstr>furi_com利用有無</vt:lpstr>
      <vt:lpstr>申請書!Print_Area</vt:lpstr>
      <vt:lpstr>設定項目値表!Print_Area</vt:lpstr>
      <vt:lpstr>カート会社リスト</vt:lpstr>
      <vt:lpstr>クレーム対応費用保険利用有無</vt:lpstr>
      <vt:lpstr>サービス</vt:lpstr>
      <vt:lpstr>サービス開始希望年月_月</vt:lpstr>
      <vt:lpstr>サービス開始希望年月_日</vt:lpstr>
      <vt:lpstr>サービス開始希望年月_年</vt:lpstr>
      <vt:lpstr>サイト1_カートシステム</vt:lpstr>
      <vt:lpstr>サイト1_カートシステム_その他</vt:lpstr>
      <vt:lpstr>サイト1_取扱件数１</vt:lpstr>
      <vt:lpstr>サイト1_取扱件数２</vt:lpstr>
      <vt:lpstr>サイト1_取扱件数３</vt:lpstr>
      <vt:lpstr>サイト1_取扱商材１</vt:lpstr>
      <vt:lpstr>サイト1_取扱商材２</vt:lpstr>
      <vt:lpstr>サイト1_取扱商材３</vt:lpstr>
      <vt:lpstr>サイト1_受注管理システム</vt:lpstr>
      <vt:lpstr>サイト1_対象客層_個人</vt:lpstr>
      <vt:lpstr>サイト1_対象客層_法人</vt:lpstr>
      <vt:lpstr>サイト1_定期購入_取扱商品有無</vt:lpstr>
      <vt:lpstr>サイト1_定期購入サイクル</vt:lpstr>
      <vt:lpstr>サイト1_特商法ページURL</vt:lpstr>
      <vt:lpstr>サイト1_発送業者</vt:lpstr>
      <vt:lpstr>サイト1_発送日数</vt:lpstr>
      <vt:lpstr>サイト1_平均単価１</vt:lpstr>
      <vt:lpstr>サイト1_平均単価２</vt:lpstr>
      <vt:lpstr>サイト1_平均単価３</vt:lpstr>
      <vt:lpstr>サイト2_カートシステム</vt:lpstr>
      <vt:lpstr>サイト2_カートシステム_その他</vt:lpstr>
      <vt:lpstr>サイト2_取扱件数１</vt:lpstr>
      <vt:lpstr>サイト2_取扱件数２</vt:lpstr>
      <vt:lpstr>サイト2_取扱件数３</vt:lpstr>
      <vt:lpstr>サイト2_取扱商材１</vt:lpstr>
      <vt:lpstr>サイト2_取扱商材２</vt:lpstr>
      <vt:lpstr>サイト2_取扱商材３</vt:lpstr>
      <vt:lpstr>サイト2_受注管理システム</vt:lpstr>
      <vt:lpstr>サイト2_対象客層_個人</vt:lpstr>
      <vt:lpstr>サイト2_対象客層_法人</vt:lpstr>
      <vt:lpstr>サイト2_定期購入_取扱商品有無</vt:lpstr>
      <vt:lpstr>サイト2_定期購入サイクル</vt:lpstr>
      <vt:lpstr>サイト2_特商法ページURL</vt:lpstr>
      <vt:lpstr>サイト2_発送業者</vt:lpstr>
      <vt:lpstr>サイト2_発送日数</vt:lpstr>
      <vt:lpstr>サイト2_平均単価１</vt:lpstr>
      <vt:lpstr>サイト2_平均単価２</vt:lpstr>
      <vt:lpstr>サイト2_平均単価３</vt:lpstr>
      <vt:lpstr>サイト3_カートシステム</vt:lpstr>
      <vt:lpstr>サイト3_カートシステム_その他</vt:lpstr>
      <vt:lpstr>サイト3_取扱件数１</vt:lpstr>
      <vt:lpstr>サイト3_取扱件数２</vt:lpstr>
      <vt:lpstr>サイト3_取扱件数３</vt:lpstr>
      <vt:lpstr>サイト3_取扱商材１</vt:lpstr>
      <vt:lpstr>サイト3_取扱商材２</vt:lpstr>
      <vt:lpstr>サイト3_取扱商材３</vt:lpstr>
      <vt:lpstr>サイト3_受注管理システム</vt:lpstr>
      <vt:lpstr>サイト3_対象客層_個人</vt:lpstr>
      <vt:lpstr>サイト3_対象客層_法人</vt:lpstr>
      <vt:lpstr>サイト3_定期購入_取扱商品有無</vt:lpstr>
      <vt:lpstr>サイト3_定期購入サイクル</vt:lpstr>
      <vt:lpstr>サイト3_特商法ページURL</vt:lpstr>
      <vt:lpstr>サイト3_発送業者</vt:lpstr>
      <vt:lpstr>サイト3_発送日数</vt:lpstr>
      <vt:lpstr>サイト3_平均単価１</vt:lpstr>
      <vt:lpstr>サイト3_平均単価２</vt:lpstr>
      <vt:lpstr>サイト3_平均単価３</vt:lpstr>
      <vt:lpstr>サイト4_カートシステム</vt:lpstr>
      <vt:lpstr>サイト4_カートシステム_その他</vt:lpstr>
      <vt:lpstr>サイト4_取扱件数１</vt:lpstr>
      <vt:lpstr>サイト4_取扱件数２</vt:lpstr>
      <vt:lpstr>サイト4_取扱件数３</vt:lpstr>
      <vt:lpstr>サイト4_取扱商材１</vt:lpstr>
      <vt:lpstr>サイト4_取扱商材２</vt:lpstr>
      <vt:lpstr>サイト4_取扱商材３</vt:lpstr>
      <vt:lpstr>サイト4_受注管理システム</vt:lpstr>
      <vt:lpstr>サイト4_対象客層_個人</vt:lpstr>
      <vt:lpstr>サイト4_対象客層_法人</vt:lpstr>
      <vt:lpstr>サイト4_定期購入_取扱商品有無</vt:lpstr>
      <vt:lpstr>サイト4_定期購入サイクル</vt:lpstr>
      <vt:lpstr>サイト4_特商法ページURL</vt:lpstr>
      <vt:lpstr>サイト4_発送業者</vt:lpstr>
      <vt:lpstr>サイト4_発送日数</vt:lpstr>
      <vt:lpstr>サイト4_平均単価１</vt:lpstr>
      <vt:lpstr>サイト4_平均単価２</vt:lpstr>
      <vt:lpstr>サイト4_平均単価３</vt:lpstr>
      <vt:lpstr>サイト5_カートシステム</vt:lpstr>
      <vt:lpstr>サイト5_カートシステム_その他</vt:lpstr>
      <vt:lpstr>サイト5_取扱件数１</vt:lpstr>
      <vt:lpstr>サイト5_取扱件数２</vt:lpstr>
      <vt:lpstr>サイト5_取扱件数３</vt:lpstr>
      <vt:lpstr>サイト5_取扱商材１</vt:lpstr>
      <vt:lpstr>サイト5_取扱商材２</vt:lpstr>
      <vt:lpstr>サイト5_取扱商材３</vt:lpstr>
      <vt:lpstr>サイト5_受注管理システム</vt:lpstr>
      <vt:lpstr>サイト5_対象客層_個人</vt:lpstr>
      <vt:lpstr>サイト5_対象客層_法人</vt:lpstr>
      <vt:lpstr>サイト5_定期購入_取扱商品有無</vt:lpstr>
      <vt:lpstr>サイト5_定期購入サイクル</vt:lpstr>
      <vt:lpstr>サイト5_特商法ページURL</vt:lpstr>
      <vt:lpstr>サイト5_発送業者</vt:lpstr>
      <vt:lpstr>サイト5_発送日数</vt:lpstr>
      <vt:lpstr>サイト5_平均単価１</vt:lpstr>
      <vt:lpstr>サイト5_平均単価２</vt:lpstr>
      <vt:lpstr>サイト5_平均単価３</vt:lpstr>
      <vt:lpstr>シート1メッセージ</vt:lpstr>
      <vt:lpstr>ショップURL</vt:lpstr>
      <vt:lpstr>ショップ詳細情報_サイト1_取扱商材２_未入力チェック</vt:lpstr>
      <vt:lpstr>ショップ詳細情報_サイト1_取扱商材２_未入力チェック_結果</vt:lpstr>
      <vt:lpstr>ショップ詳細情報_サイト1_取扱商材３_未入力チェック</vt:lpstr>
      <vt:lpstr>ショップ詳細情報_サイト1_取扱商材３_未入力チェック_結果</vt:lpstr>
      <vt:lpstr>ショップ詳細情報_サイト1_総合_未入力チェック_結果</vt:lpstr>
      <vt:lpstr>ショップ詳細情報_サイト1_対象客層_未入力チェック</vt:lpstr>
      <vt:lpstr>ショップ詳細情報_サイト1_対象客層_未入力チェック_結果</vt:lpstr>
      <vt:lpstr>ショップ詳細情報_サイト1_定期購入_未入力チェック</vt:lpstr>
      <vt:lpstr>ショップ詳細情報_サイト1_定期購入_未入力チェック_結果</vt:lpstr>
      <vt:lpstr>ショップ詳細情報_サイト1_未入力チェック</vt:lpstr>
      <vt:lpstr>ショップ詳細情報_サイト1_未入力チェック_結果</vt:lpstr>
      <vt:lpstr>ショップ詳細情報_サイト2_取扱商材２_未入力チェック</vt:lpstr>
      <vt:lpstr>ショップ詳細情報_サイト2_取扱商材２_未入力チェック_結果</vt:lpstr>
      <vt:lpstr>ショップ詳細情報_サイト2_取扱商材３_未入力チェック</vt:lpstr>
      <vt:lpstr>ショップ詳細情報_サイト2_取扱商材３_未入力チェック_結果</vt:lpstr>
      <vt:lpstr>ショップ詳細情報_サイト2_総合_未入力チェック_結果</vt:lpstr>
      <vt:lpstr>ショップ詳細情報_サイト2_対象客層_未入力チェック</vt:lpstr>
      <vt:lpstr>ショップ詳細情報_サイト2_対象客層_未入力チェック_結果</vt:lpstr>
      <vt:lpstr>ショップ詳細情報_サイト2_定期購入_未入力チェック</vt:lpstr>
      <vt:lpstr>ショップ詳細情報_サイト2_定期購入_未入力チェック_結果</vt:lpstr>
      <vt:lpstr>ショップ詳細情報_サイト2_未入力チェック</vt:lpstr>
      <vt:lpstr>ショップ詳細情報_サイト2_未入力チェック_結果</vt:lpstr>
      <vt:lpstr>ショップ詳細情報_サイト3_取扱商材２_未入力チェック</vt:lpstr>
      <vt:lpstr>ショップ詳細情報_サイト3_取扱商材２_未入力チェック_結果</vt:lpstr>
      <vt:lpstr>ショップ詳細情報_サイト3_取扱商材３_未入力チェック</vt:lpstr>
      <vt:lpstr>ショップ詳細情報_サイト3_取扱商材３_未入力チェック_結果</vt:lpstr>
      <vt:lpstr>ショップ詳細情報_サイト3_総合_未入力チェック_結果</vt:lpstr>
      <vt:lpstr>ショップ詳細情報_サイト3_対象客層_未入力チェック</vt:lpstr>
      <vt:lpstr>ショップ詳細情報_サイト3_対象客層_未入力チェック_結果</vt:lpstr>
      <vt:lpstr>ショップ詳細情報_サイト3_定期購入_未入力チェック</vt:lpstr>
      <vt:lpstr>ショップ詳細情報_サイト3_定期購入_未入力チェック_結果</vt:lpstr>
      <vt:lpstr>ショップ詳細情報_サイト3_未入力チェック</vt:lpstr>
      <vt:lpstr>ショップ詳細情報_サイト3_未入力チェック_結果</vt:lpstr>
      <vt:lpstr>ショップ詳細情報_サイト4_取扱商材２_未入力チェック</vt:lpstr>
      <vt:lpstr>ショップ詳細情報_サイト4_取扱商材２_未入力チェック_結果</vt:lpstr>
      <vt:lpstr>ショップ詳細情報_サイト4_取扱商材３_未入力チェック</vt:lpstr>
      <vt:lpstr>ショップ詳細情報_サイト4_取扱商材３_未入力チェック_結果</vt:lpstr>
      <vt:lpstr>ショップ詳細情報_サイト4_総合_未入力チェック_結果</vt:lpstr>
      <vt:lpstr>ショップ詳細情報_サイト4_対象客層_未入力チェック</vt:lpstr>
      <vt:lpstr>ショップ詳細情報_サイト4_対象客層_未入力チェック_結果</vt:lpstr>
      <vt:lpstr>ショップ詳細情報_サイト4_定期購入_未入力チェック</vt:lpstr>
      <vt:lpstr>ショップ詳細情報_サイト4_定期購入_未入力チェック_結果</vt:lpstr>
      <vt:lpstr>ショップ詳細情報_サイト4_未入力チェック</vt:lpstr>
      <vt:lpstr>ショップ詳細情報_サイト4_未入力チェック_結果</vt:lpstr>
      <vt:lpstr>ショップ詳細情報_サイト5_取扱商材２_未入力チェック</vt:lpstr>
      <vt:lpstr>ショップ詳細情報_サイト5_取扱商材２_未入力チェック_結果</vt:lpstr>
      <vt:lpstr>ショップ詳細情報_サイト5_取扱商材３_未入力チェック</vt:lpstr>
      <vt:lpstr>ショップ詳細情報_サイト5_取扱商材３_未入力チェック_結果</vt:lpstr>
      <vt:lpstr>ショップ詳細情報_サイト5_総合_未入力チェック_結果</vt:lpstr>
      <vt:lpstr>ショップ詳細情報_サイト5_対象客層_未入力チェック</vt:lpstr>
      <vt:lpstr>ショップ詳細情報_サイト5_対象客層_未入力チェック_結果</vt:lpstr>
      <vt:lpstr>ショップ詳細情報_サイト5_定期購入_未入力チェック</vt:lpstr>
      <vt:lpstr>ショップ詳細情報_サイト5_定期購入_未入力チェック_結果</vt:lpstr>
      <vt:lpstr>ショップ詳細情報_サイト5_未入力チェック</vt:lpstr>
      <vt:lpstr>ショップ詳細情報_サイト5_未入力チェック_結果</vt:lpstr>
      <vt:lpstr>ショップ電話番号_1</vt:lpstr>
      <vt:lpstr>ショップ電話番号_2</vt:lpstr>
      <vt:lpstr>ショップ電話番号_3</vt:lpstr>
      <vt:lpstr>ショップ名</vt:lpstr>
      <vt:lpstr>ショップ名ﾌﾘｶﾞﾅ</vt:lpstr>
      <vt:lpstr>その他</vt:lpstr>
      <vt:lpstr>愛知県</vt:lpstr>
      <vt:lpstr>愛媛県</vt:lpstr>
      <vt:lpstr>茨城県</vt:lpstr>
      <vt:lpstr>印字用サイト名称１</vt:lpstr>
      <vt:lpstr>印字用サイト名称２</vt:lpstr>
      <vt:lpstr>印字用サイト名称３</vt:lpstr>
      <vt:lpstr>岡山県</vt:lpstr>
      <vt:lpstr>沖縄県</vt:lpstr>
      <vt:lpstr>会社URL</vt:lpstr>
      <vt:lpstr>会社代表電話番号_1</vt:lpstr>
      <vt:lpstr>会社代表電話番号_2</vt:lpstr>
      <vt:lpstr>会社代表電話番号_3</vt:lpstr>
      <vt:lpstr>会社名</vt:lpstr>
      <vt:lpstr>会社名ﾌﾘｶﾞﾅ</vt:lpstr>
      <vt:lpstr>会費等</vt:lpstr>
      <vt:lpstr>岩手県</vt:lpstr>
      <vt:lpstr>岐阜県</vt:lpstr>
      <vt:lpstr>記入日_月</vt:lpstr>
      <vt:lpstr>記入日_日</vt:lpstr>
      <vt:lpstr>記入日_年</vt:lpstr>
      <vt:lpstr>宮崎県</vt:lpstr>
      <vt:lpstr>宮城県</vt:lpstr>
      <vt:lpstr>京都府</vt:lpstr>
      <vt:lpstr>業種_1</vt:lpstr>
      <vt:lpstr>業種_2</vt:lpstr>
      <vt:lpstr>業種リスト</vt:lpstr>
      <vt:lpstr>金融等</vt:lpstr>
      <vt:lpstr>熊本県</vt:lpstr>
      <vt:lpstr>群馬県</vt:lpstr>
      <vt:lpstr>契約に関する特記事項</vt:lpstr>
      <vt:lpstr>契約に関する特記事項_定型文</vt:lpstr>
      <vt:lpstr>月</vt:lpstr>
      <vt:lpstr>元号</vt:lpstr>
      <vt:lpstr>元号２</vt:lpstr>
      <vt:lpstr>顧客_同意確認_URL</vt:lpstr>
      <vt:lpstr>顧客_同意確認_WEB</vt:lpstr>
      <vt:lpstr>顧客_同意確認_チラシ</vt:lpstr>
      <vt:lpstr>顧客_同意確認_電話</vt:lpstr>
      <vt:lpstr>顧客_同意確認_電話同意事項</vt:lpstr>
      <vt:lpstr>公共・通信</vt:lpstr>
      <vt:lpstr>広島県</vt:lpstr>
      <vt:lpstr>香川県</vt:lpstr>
      <vt:lpstr>高知県</vt:lpstr>
      <vt:lpstr>佐賀県</vt:lpstr>
      <vt:lpstr>埼玉県</vt:lpstr>
      <vt:lpstr>三重県</vt:lpstr>
      <vt:lpstr>山形県</vt:lpstr>
      <vt:lpstr>山口県</vt:lpstr>
      <vt:lpstr>山梨県</vt:lpstr>
      <vt:lpstr>支払回数リスト</vt:lpstr>
      <vt:lpstr>資本金</vt:lpstr>
      <vt:lpstr>事業内容</vt:lpstr>
      <vt:lpstr>滋賀県</vt:lpstr>
      <vt:lpstr>鹿児島県</vt:lpstr>
      <vt:lpstr>主管_TEL_1</vt:lpstr>
      <vt:lpstr>主管_TEL_2</vt:lpstr>
      <vt:lpstr>主管_TEL_3</vt:lpstr>
      <vt:lpstr>主管_メールアドレス</vt:lpstr>
      <vt:lpstr>主管_住所_1</vt:lpstr>
      <vt:lpstr>主管_住所_2</vt:lpstr>
      <vt:lpstr>主管_住所_3</vt:lpstr>
      <vt:lpstr>主管_住所_郵便番号_1</vt:lpstr>
      <vt:lpstr>主管_住所_郵便番号_2</vt:lpstr>
      <vt:lpstr>主管_所属部署名</vt:lpstr>
      <vt:lpstr>主管_担当者名</vt:lpstr>
      <vt:lpstr>主管_担当者名_ﾌﾘｶﾞﾅ</vt:lpstr>
      <vt:lpstr>取扱商品</vt:lpstr>
      <vt:lpstr>秋田県</vt:lpstr>
      <vt:lpstr>書類区分</vt:lpstr>
      <vt:lpstr>昭和</vt:lpstr>
      <vt:lpstr>障害・メンテナンス等通知先_メールアドレス</vt:lpstr>
      <vt:lpstr>振込回数</vt:lpstr>
      <vt:lpstr>新潟県</vt:lpstr>
      <vt:lpstr>申請書共通_年商_未入力チェック</vt:lpstr>
      <vt:lpstr>申請書共通_年商_未入力チェック_結果</vt:lpstr>
      <vt:lpstr>申請書共通_未入力チェック</vt:lpstr>
      <vt:lpstr>申請書共通_未入力チェック_結果</vt:lpstr>
      <vt:lpstr>申請書後払い_furicom_未入力チェック</vt:lpstr>
      <vt:lpstr>申請書後払い_furicom_未入力チェック_結果</vt:lpstr>
      <vt:lpstr>申請書後払い_確認事項_WEB_未入力チェック</vt:lpstr>
      <vt:lpstr>申請書後払い_確認事項_WEB_未入力チェック_結果</vt:lpstr>
      <vt:lpstr>申請書後払い_確認事項_電話_未入力チェック</vt:lpstr>
      <vt:lpstr>申請書後払い_確認事項_電話_未入力チェック_結果</vt:lpstr>
      <vt:lpstr>申請書後払い_確認事項_未入力チェック</vt:lpstr>
      <vt:lpstr>申請書後払い_確認事項_未入力チェック_結果</vt:lpstr>
      <vt:lpstr>申請書後払い_同梱_未入力チェック</vt:lpstr>
      <vt:lpstr>申請書後払い_同梱_未入力チェック_結果</vt:lpstr>
      <vt:lpstr>申請書後払い_未入力チェック</vt:lpstr>
      <vt:lpstr>申請書後払い_未入力チェック_結果</vt:lpstr>
      <vt:lpstr>神奈川県</vt:lpstr>
      <vt:lpstr>西暦年</vt:lpstr>
      <vt:lpstr>西暦年２</vt:lpstr>
      <vt:lpstr>請求書自由通信欄１</vt:lpstr>
      <vt:lpstr>請求書自由通信欄２</vt:lpstr>
      <vt:lpstr>請求書自由通信欄３</vt:lpstr>
      <vt:lpstr>請求書自由通信欄４</vt:lpstr>
      <vt:lpstr>請求書自由通信欄５</vt:lpstr>
      <vt:lpstr>請求書送付方法</vt:lpstr>
      <vt:lpstr>請求書送付方法_プラン補足</vt:lpstr>
      <vt:lpstr>請求書送付方法リスト</vt:lpstr>
      <vt:lpstr>青森県</vt:lpstr>
      <vt:lpstr>静岡県</vt:lpstr>
      <vt:lpstr>石川県</vt:lpstr>
      <vt:lpstr>設立年月日_月</vt:lpstr>
      <vt:lpstr>設立年月日_元号</vt:lpstr>
      <vt:lpstr>設立年月日_年</vt:lpstr>
      <vt:lpstr>千葉県</vt:lpstr>
      <vt:lpstr>代表者氏名_姓</vt:lpstr>
      <vt:lpstr>代表者氏名_名</vt:lpstr>
      <vt:lpstr>代表者氏名ﾌﾘｶﾞﾅ_姓</vt:lpstr>
      <vt:lpstr>代表者氏名ﾌﾘｶﾞﾅ_名</vt:lpstr>
      <vt:lpstr>代表者生年月日_月</vt:lpstr>
      <vt:lpstr>代表者生年月日_元号</vt:lpstr>
      <vt:lpstr>代表者生年月日_日</vt:lpstr>
      <vt:lpstr>代表者生年月日_年</vt:lpstr>
      <vt:lpstr>大阪府</vt:lpstr>
      <vt:lpstr>大正</vt:lpstr>
      <vt:lpstr>大分県</vt:lpstr>
      <vt:lpstr>長崎県</vt:lpstr>
      <vt:lpstr>長野県</vt:lpstr>
      <vt:lpstr>鳥取県</vt:lpstr>
      <vt:lpstr>通信教育等</vt:lpstr>
      <vt:lpstr>通信販売</vt:lpstr>
      <vt:lpstr>都道府県</vt:lpstr>
      <vt:lpstr>島根県</vt:lpstr>
      <vt:lpstr>東京都</vt:lpstr>
      <vt:lpstr>徳島県</vt:lpstr>
      <vt:lpstr>栃木県</vt:lpstr>
      <vt:lpstr>奈良県</vt:lpstr>
      <vt:lpstr>日</vt:lpstr>
      <vt:lpstr>年商</vt:lpstr>
      <vt:lpstr>年商_月</vt:lpstr>
      <vt:lpstr>年商_年</vt:lpstr>
      <vt:lpstr>売上金振込先口座_金融機関コード</vt:lpstr>
      <vt:lpstr>売上金振込先口座_金融機関名</vt:lpstr>
      <vt:lpstr>売上金振込先口座_口座番号</vt:lpstr>
      <vt:lpstr>売上金振込先口座_支店コード</vt:lpstr>
      <vt:lpstr>売上金振込先口座_支店名</vt:lpstr>
      <vt:lpstr>売上金振込先口座_名義</vt:lpstr>
      <vt:lpstr>売上金振込先口座_名義_ﾌﾘｶﾞﾅ</vt:lpstr>
      <vt:lpstr>売上金振込先口座_預金種目</vt:lpstr>
      <vt:lpstr>版数</vt:lpstr>
      <vt:lpstr>備考</vt:lpstr>
      <vt:lpstr>不明等</vt:lpstr>
      <vt:lpstr>富山県</vt:lpstr>
      <vt:lpstr>福井県</vt:lpstr>
      <vt:lpstr>福岡県</vt:lpstr>
      <vt:lpstr>福島県</vt:lpstr>
      <vt:lpstr>兵庫県</vt:lpstr>
      <vt:lpstr>平成</vt:lpstr>
      <vt:lpstr>法人番号</vt:lpstr>
      <vt:lpstr>北海道</vt:lpstr>
      <vt:lpstr>本社所在地_1</vt:lpstr>
      <vt:lpstr>本社所在地_2</vt:lpstr>
      <vt:lpstr>本社所在地_3</vt:lpstr>
      <vt:lpstr>本社所在地_郵便番号_1</vt:lpstr>
      <vt:lpstr>本社所在地_郵便番号_2</vt:lpstr>
      <vt:lpstr>本社所在地ﾌﾘｶﾞﾅ</vt:lpstr>
      <vt:lpstr>明治</vt:lpstr>
      <vt:lpstr>有無</vt:lpstr>
      <vt:lpstr>預金種別</vt:lpstr>
      <vt:lpstr>利用有無</vt:lpstr>
      <vt:lpstr>令和</vt:lpstr>
      <vt:lpstr>連絡事項記入欄</vt:lpstr>
      <vt:lpstr>和歌山県</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増江 りさ</cp:lastModifiedBy>
  <cp:lastPrinted>2020-10-30T07:08:41Z</cp:lastPrinted>
  <dcterms:created xsi:type="dcterms:W3CDTF">2011-04-05T04:56:45Z</dcterms:created>
  <dcterms:modified xsi:type="dcterms:W3CDTF">2020-10-30T07:11:50Z</dcterms:modified>
  <cp:contentStatus/>
</cp:coreProperties>
</file>